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995" windowHeight="8445"/>
  </bookViews>
  <sheets>
    <sheet name="BCĐKT" sheetId="13" r:id="rId1"/>
    <sheet name="BC KQHDSXKD" sheetId="6" r:id="rId2"/>
    <sheet name="BC LCTT" sheetId="1" r:id="rId3"/>
    <sheet name="TM 01-07" sheetId="5" r:id="rId4"/>
    <sheet name="08-TSCĐ HH" sheetId="4" r:id="rId5"/>
    <sheet name="09 - TSCĐ TTC" sheetId="3" r:id="rId6"/>
    <sheet name="10 - TSCĐ VH" sheetId="2" r:id="rId7"/>
    <sheet name="TM 11-15" sheetId="14" r:id="rId8"/>
    <sheet name="TM 16-20" sheetId="10" r:id="rId9"/>
    <sheet name="TM 20-21b" sheetId="11" r:id="rId10"/>
    <sheet name="TM 22" sheetId="12" r:id="rId11"/>
    <sheet name="TM 23 - hết" sheetId="9" r:id="rId12"/>
  </sheets>
  <definedNames>
    <definedName name="_Order1" hidden="1">255</definedName>
    <definedName name="_Order2" hidden="1">255</definedName>
    <definedName name="anscount" hidden="1">3</definedName>
    <definedName name="AS2DocOpenMode" localSheetId="2" hidden="1">"AS2DocumentBrowse"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VersionLS" hidden="1">300</definedName>
    <definedName name="B_n_tuyÓn_than_Cöa__ng">"tco"</definedName>
    <definedName name="BG_Del" hidden="1">15</definedName>
    <definedName name="BG_Ins" hidden="1">4</definedName>
    <definedName name="BG_Mod" hidden="1">6</definedName>
    <definedName name="CLVC3">0.1</definedName>
    <definedName name="Comm">BlankMacro1</definedName>
    <definedName name="dd" hidden="1">66</definedName>
    <definedName name="e" hidden="1">8</definedName>
    <definedName name="FFF">BlankMacro1</definedName>
    <definedName name="FIT">BlankMacro1</definedName>
    <definedName name="FITT2">BlankMacro1</definedName>
    <definedName name="FITTING2">BlankMacro1</definedName>
    <definedName name="FLG">BlankMacro1</definedName>
    <definedName name="Heä_soá_laép_xaø_H">1.7</definedName>
    <definedName name="HSCT3">0.1</definedName>
    <definedName name="HSDN">2.5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mm" localSheetId="2" hidden="1">{"'Sheet1'!$L$16"}</definedName>
    <definedName name="mm" hidden="1">{"'Sheet1'!$L$16"}</definedName>
    <definedName name="nnm" hidden="1">25</definedName>
    <definedName name="PIP">BlankMacro1</definedName>
    <definedName name="PIPE2">BlankMacro1</definedName>
    <definedName name="PPP">BlankMacro1</definedName>
    <definedName name="_xlnm.Print_Area">#REF!</definedName>
    <definedName name="_xlnm.Print_Titles">#N/A</definedName>
    <definedName name="PT">BlankMacro1</definedName>
    <definedName name="qq">BlankMacro1</definedName>
    <definedName name="rate">14000</definedName>
    <definedName name="TextRefCopyRangeCount" hidden="1">25</definedName>
    <definedName name="tha" hidden="1">{"'Sheet1'!$L$16"}</definedName>
    <definedName name="TYT">BlankMacro1</definedName>
    <definedName name="unitt">BlankMacro1</definedName>
    <definedName name="ut">BlankMacro1</definedName>
    <definedName name="WIRE1">5</definedName>
    <definedName name="XCCT">0.5</definedName>
    <definedName name="xls" localSheetId="2" hidden="1">{"'Sheet1'!$L$16"}</definedName>
    <definedName name="xls" hidden="1">{"'Sheet1'!$L$16"}</definedName>
    <definedName name="XRefColumnsCount" hidden="1">3</definedName>
    <definedName name="XRefCopyRangeCount" hidden="1">8</definedName>
    <definedName name="XRefPasteRangeCount" hidden="1">9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</definedNames>
  <calcPr calcId="124519"/>
  <fileRecoveryPr repairLoad="1"/>
</workbook>
</file>

<file path=xl/calcChain.xml><?xml version="1.0" encoding="utf-8"?>
<calcChain xmlns="http://schemas.openxmlformats.org/spreadsheetml/2006/main">
  <c r="M44" i="1"/>
  <c r="M36"/>
  <c r="M18"/>
  <c r="M27" s="1"/>
  <c r="M46" s="1"/>
  <c r="M50" s="1"/>
  <c r="L44" s="1"/>
  <c r="L36" s="1"/>
  <c r="L18"/>
  <c r="L27" s="1"/>
  <c r="F44"/>
  <c r="F35"/>
  <c r="F36" s="1"/>
  <c r="F18"/>
  <c r="F27" s="1"/>
  <c r="E44"/>
  <c r="E35"/>
  <c r="E36" s="1"/>
  <c r="E18"/>
  <c r="E27" s="1"/>
  <c r="K12" i="3"/>
  <c r="K23" s="1"/>
  <c r="K19"/>
  <c r="J12"/>
  <c r="J19"/>
  <c r="J23" s="1"/>
  <c r="I12"/>
  <c r="I23" s="1"/>
  <c r="I19"/>
  <c r="H12"/>
  <c r="H23" s="1"/>
  <c r="H19"/>
  <c r="G12"/>
  <c r="G19"/>
  <c r="G23"/>
  <c r="F11"/>
  <c r="F12" s="1"/>
  <c r="F15"/>
  <c r="F19" s="1"/>
  <c r="F18"/>
  <c r="E12"/>
  <c r="E23" s="1"/>
  <c r="E19"/>
  <c r="D12"/>
  <c r="D19"/>
  <c r="D23"/>
  <c r="K22"/>
  <c r="J22"/>
  <c r="I22"/>
  <c r="H22"/>
  <c r="G22"/>
  <c r="F22"/>
  <c r="E22"/>
  <c r="D22"/>
  <c r="C22" s="1"/>
  <c r="C18"/>
  <c r="C17"/>
  <c r="C16"/>
  <c r="C15"/>
  <c r="C14"/>
  <c r="C10"/>
  <c r="C9"/>
  <c r="C8"/>
  <c r="C7"/>
  <c r="C6"/>
  <c r="L15" i="4"/>
  <c r="L24"/>
  <c r="K15"/>
  <c r="K24"/>
  <c r="J15"/>
  <c r="J24"/>
  <c r="J28" s="1"/>
  <c r="I15"/>
  <c r="I24"/>
  <c r="I28"/>
  <c r="H15"/>
  <c r="H24"/>
  <c r="G11"/>
  <c r="G15"/>
  <c r="G28" s="1"/>
  <c r="G20"/>
  <c r="G24" s="1"/>
  <c r="F15"/>
  <c r="F24"/>
  <c r="E15"/>
  <c r="E28" s="1"/>
  <c r="E24"/>
  <c r="D15"/>
  <c r="D24"/>
  <c r="D28"/>
  <c r="L27"/>
  <c r="K27"/>
  <c r="J27"/>
  <c r="I27"/>
  <c r="H27"/>
  <c r="G27"/>
  <c r="F27"/>
  <c r="E27"/>
  <c r="D27"/>
  <c r="C23"/>
  <c r="C22"/>
  <c r="C21"/>
  <c r="C20"/>
  <c r="C19"/>
  <c r="C18"/>
  <c r="C14"/>
  <c r="C13"/>
  <c r="C12"/>
  <c r="C11"/>
  <c r="C10"/>
  <c r="C9"/>
  <c r="C8"/>
  <c r="C7"/>
  <c r="B31" i="9"/>
  <c r="C15" i="4" l="1"/>
  <c r="C27"/>
  <c r="L28"/>
  <c r="E46" i="1"/>
  <c r="E50" s="1"/>
  <c r="E52" s="1"/>
  <c r="C24" i="4"/>
  <c r="H28"/>
  <c r="K28"/>
  <c r="M51" i="1"/>
  <c r="M52" s="1"/>
  <c r="C28" i="4"/>
  <c r="L46" i="1"/>
  <c r="L50" s="1"/>
  <c r="C19" i="3"/>
  <c r="F23"/>
  <c r="C23" s="1"/>
  <c r="F46" i="1"/>
  <c r="F50" s="1"/>
  <c r="F52" s="1"/>
  <c r="F28" i="4"/>
  <c r="C11" i="3"/>
  <c r="C12"/>
  <c r="M53" i="1" l="1"/>
  <c r="L53"/>
  <c r="L52"/>
</calcChain>
</file>

<file path=xl/comments1.xml><?xml version="1.0" encoding="utf-8"?>
<comments xmlns="http://schemas.openxmlformats.org/spreadsheetml/2006/main">
  <authors>
    <author>Name</author>
  </authors>
  <commentList>
    <comment ref="B21" authorId="0">
      <text>
        <r>
          <rPr>
            <b/>
            <sz val="8"/>
            <color indexed="81"/>
            <rFont val="Tahoma"/>
          </rPr>
          <t>Name:</t>
        </r>
        <r>
          <rPr>
            <sz val="8"/>
            <color indexed="81"/>
            <rFont val="Tahoma"/>
          </rPr>
          <t xml:space="preserve">
ma 135 BCDKT</t>
        </r>
      </text>
    </comment>
  </commentList>
</comments>
</file>

<file path=xl/comments2.xml><?xml version="1.0" encoding="utf-8"?>
<comments xmlns="http://schemas.openxmlformats.org/spreadsheetml/2006/main">
  <authors>
    <author>Name</author>
  </authors>
  <commentList>
    <comment ref="D2" authorId="0">
      <text>
        <r>
          <rPr>
            <b/>
            <sz val="8"/>
            <color indexed="81"/>
            <rFont val="Tahoma"/>
          </rPr>
          <t>Name:</t>
        </r>
        <r>
          <rPr>
            <sz val="8"/>
            <color indexed="81"/>
            <rFont val="Tahoma"/>
          </rPr>
          <t xml:space="preserve">
du cuoi tk241 xdcbd d</t>
        </r>
      </text>
    </comment>
    <comment ref="F55" authorId="0">
      <text>
        <r>
          <rPr>
            <b/>
            <sz val="8"/>
            <color indexed="81"/>
            <rFont val="Tahoma"/>
          </rPr>
          <t>Name:</t>
        </r>
        <r>
          <rPr>
            <sz val="8"/>
            <color indexed="81"/>
            <rFont val="Tahoma"/>
          </rPr>
          <t xml:space="preserve">
311
</t>
        </r>
      </text>
    </comment>
    <comment ref="F57" authorId="0">
      <text>
        <r>
          <rPr>
            <b/>
            <sz val="8"/>
            <color indexed="81"/>
            <rFont val="Tahoma"/>
          </rPr>
          <t>Name:</t>
        </r>
        <r>
          <rPr>
            <sz val="8"/>
            <color indexed="81"/>
            <rFont val="Tahoma"/>
          </rPr>
          <t xml:space="preserve">
315
</t>
        </r>
      </text>
    </comment>
  </commentList>
</comments>
</file>

<file path=xl/comments3.xml><?xml version="1.0" encoding="utf-8"?>
<comments xmlns="http://schemas.openxmlformats.org/spreadsheetml/2006/main">
  <authors>
    <author>Name</author>
  </authors>
  <commentList>
    <comment ref="G12" authorId="0">
      <text>
        <r>
          <rPr>
            <b/>
            <sz val="8"/>
            <color indexed="81"/>
            <rFont val="Tahoma"/>
          </rPr>
          <t>Name:</t>
        </r>
        <r>
          <rPr>
            <sz val="8"/>
            <color indexed="81"/>
            <rFont val="Tahoma"/>
          </rPr>
          <t xml:space="preserve">
421,2
</t>
        </r>
      </text>
    </comment>
    <comment ref="G19" authorId="0">
      <text>
        <r>
          <rPr>
            <b/>
            <sz val="8"/>
            <color indexed="81"/>
            <rFont val="Tahoma"/>
          </rPr>
          <t>Name:</t>
        </r>
        <r>
          <rPr>
            <sz val="8"/>
            <color indexed="81"/>
            <rFont val="Tahoma"/>
          </rPr>
          <t xml:space="preserve">
421,2
</t>
        </r>
      </text>
    </comment>
    <comment ref="C23" authorId="0">
      <text>
        <r>
          <rPr>
            <b/>
            <sz val="8"/>
            <color indexed="81"/>
            <rFont val="Tahoma"/>
          </rPr>
          <t>Name:</t>
        </r>
        <r>
          <rPr>
            <sz val="8"/>
            <color indexed="81"/>
            <rFont val="Tahoma"/>
          </rPr>
          <t xml:space="preserve">
ma 413 bcdkt
</t>
        </r>
      </text>
    </comment>
  </commentList>
</comments>
</file>

<file path=xl/sharedStrings.xml><?xml version="1.0" encoding="utf-8"?>
<sst xmlns="http://schemas.openxmlformats.org/spreadsheetml/2006/main" count="1001" uniqueCount="770">
  <si>
    <t xml:space="preserve">             TẬP ĐOÀN CÔNG NGHIỆP</t>
  </si>
  <si>
    <t>Biểu số 03-DN</t>
  </si>
  <si>
    <t xml:space="preserve">       THAN - KHOÁNG SẢN VIỆT NAM</t>
  </si>
  <si>
    <t>CÔNG TY CP THAN CỌC SÁU - VINACOMIN</t>
  </si>
  <si>
    <t>BÁO CÁO LƯU CHUYỂN TIỀN TỆ</t>
  </si>
  <si>
    <t>Theo phương pháp gián tiếp</t>
  </si>
  <si>
    <t>Đơn vị tính: VNĐ</t>
  </si>
  <si>
    <t>ITEMS</t>
  </si>
  <si>
    <t>Codes</t>
  </si>
  <si>
    <t>CHỈ TIÊU</t>
  </si>
  <si>
    <t>Mã số</t>
  </si>
  <si>
    <t>I. CASH FLOWS FROM OPERATING ACTIVITIES</t>
  </si>
  <si>
    <t>I. LƯU CHUYỂN TIỀN TỪ HOẠT ĐỘNG SẢN XUẤT KINH DOANH</t>
  </si>
  <si>
    <t>1. Profit before tax</t>
  </si>
  <si>
    <t>01</t>
  </si>
  <si>
    <t>1. Lợi nhuận trước thuế</t>
  </si>
  <si>
    <t>2. Adjustments for:</t>
  </si>
  <si>
    <t>2. Điều chỉnh cho các khoản:</t>
  </si>
  <si>
    <t>Depreciation, amortization</t>
  </si>
  <si>
    <t>02</t>
  </si>
  <si>
    <t>Khấu hao tài sản cố định</t>
  </si>
  <si>
    <t>Provisions</t>
  </si>
  <si>
    <t>03</t>
  </si>
  <si>
    <t>Các khoản dự phòng</t>
  </si>
  <si>
    <t>Exchange diferrence</t>
  </si>
  <si>
    <t>04</t>
  </si>
  <si>
    <t>Chênh lệch tỷ giá hối đoái chưa thực hiện</t>
  </si>
  <si>
    <t>Interest income</t>
  </si>
  <si>
    <t>05</t>
  </si>
  <si>
    <t>Lãi lỗ từ hoạt động đầu tư</t>
  </si>
  <si>
    <t>Interest expense</t>
  </si>
  <si>
    <t>06</t>
  </si>
  <si>
    <t xml:space="preserve">Chi phí lãi vay </t>
  </si>
  <si>
    <t>3.  Operating profit before movements in working capital</t>
  </si>
  <si>
    <t>08</t>
  </si>
  <si>
    <t>3. Lợi nhuận từ hoạt động kinh doanh trước thay đổi vốn lưu động</t>
  </si>
  <si>
    <t>Increase in receivables</t>
  </si>
  <si>
    <t>09</t>
  </si>
  <si>
    <t>(Tăng)/Giảm các khoản phải thu</t>
  </si>
  <si>
    <t>Decrease (increase) in inventories</t>
  </si>
  <si>
    <t>10</t>
  </si>
  <si>
    <t>(Tăng)/Giảm hàng tồn kho</t>
  </si>
  <si>
    <t xml:space="preserve">Decrease (increase) in accounts payable </t>
  </si>
  <si>
    <t>11</t>
  </si>
  <si>
    <t xml:space="preserve">Tăng/(Giảm) các khoản phải trả </t>
  </si>
  <si>
    <t>Decrease prepaid expenses</t>
  </si>
  <si>
    <t>12</t>
  </si>
  <si>
    <t>(Tăng)/Giảm chi phí trả trước</t>
  </si>
  <si>
    <t>Interest paid</t>
  </si>
  <si>
    <t>13</t>
  </si>
  <si>
    <t>Tiền lãi vay đã trả</t>
  </si>
  <si>
    <t>Coporate income tax paid</t>
  </si>
  <si>
    <t>Thuế thu nhập doanh nghiệp đã nộp</t>
  </si>
  <si>
    <t>Other cash receivables</t>
  </si>
  <si>
    <t>15</t>
  </si>
  <si>
    <t>Tiền thu khác từ hoạt động kinh doanh</t>
  </si>
  <si>
    <t>Other cash disburment</t>
  </si>
  <si>
    <t>16</t>
  </si>
  <si>
    <t>Tiền chi khác cho hoạt động kinh doanh</t>
  </si>
  <si>
    <t>Net cash from (used in) operating activities</t>
  </si>
  <si>
    <t>20</t>
  </si>
  <si>
    <t>Lưu chuyển tiền thuần từ hoạt động kinh doanh</t>
  </si>
  <si>
    <t>II. CASH FLOWS FROM INVESTING ACTIVITIES</t>
  </si>
  <si>
    <t>II. LƯU CHUYỂN TIỀN TỪ HOẠT ĐỘNG ĐẦU TƯ</t>
  </si>
  <si>
    <t>1. Acquisition of fixed assets and other long-term assets</t>
  </si>
  <si>
    <t>21</t>
  </si>
  <si>
    <t>1. Tiền chi để mua sắm và xây dựng TSCĐ và các tài sản dài hạn khác</t>
  </si>
  <si>
    <t>2. Increase from disposal of fixed assets and other long term assets</t>
  </si>
  <si>
    <t>22</t>
  </si>
  <si>
    <t>2.Tiền thu từ thanh lý, nhượng bán TSCĐ và các tài sản dài hạn khác</t>
  </si>
  <si>
    <t>3. Cash use for loans, buying financial instruments from other entities</t>
  </si>
  <si>
    <t>23</t>
  </si>
  <si>
    <t>3. Tiền chi cho vay, mua các công cụ nợ của đơn vị khác</t>
  </si>
  <si>
    <t>4. Cash receive from recovering loans, selling other financial instruments</t>
  </si>
  <si>
    <t>24</t>
  </si>
  <si>
    <t>4.Tiền thu hồi cho vay, bán lại các công cụ nợ của đơn vị khác</t>
  </si>
  <si>
    <t>5. Cash use to contribute to other entities</t>
  </si>
  <si>
    <t>5. Tiền chi đầu tư góp vốn vào đơn vị khác</t>
  </si>
  <si>
    <t>25</t>
  </si>
  <si>
    <t>6. Cash recovery from acquisition of investment in other entities</t>
  </si>
  <si>
    <t>6. Tiền thu hồi đầu tư góp vốn vào đơn vị khác</t>
  </si>
  <si>
    <t>26</t>
  </si>
  <si>
    <t>7. Cash receive from interest, devidend</t>
  </si>
  <si>
    <t>7. Tiền thu lãi cho vay, cổ tức và lợi nhuận được chia</t>
  </si>
  <si>
    <t>27</t>
  </si>
  <si>
    <t>Net cash from used in investing activities</t>
  </si>
  <si>
    <t>Lưu chuyển tiền thuần từ hoạt động đầu tư</t>
  </si>
  <si>
    <t>30</t>
  </si>
  <si>
    <t>III. CASH FLOWS FROM FINANCING ACTIVITIES</t>
  </si>
  <si>
    <t>III. LƯU CHUYỂN TIỀN TỪ HOẠT ĐỘNG TÀI CHÍNH</t>
  </si>
  <si>
    <t>1. Cash from receiving contribution from owners</t>
  </si>
  <si>
    <t>31</t>
  </si>
  <si>
    <t>1.Tiền thu từ phát hành cổ phiếu, nhận vốn góp của chủ sở hữu</t>
  </si>
  <si>
    <t>2. Cash payments to shareholders</t>
  </si>
  <si>
    <t>2.Tiền chi trả vốn góp cho các chủ sở hữu, mua lại cổ phiếu của doanh nghiệp đã phát hành</t>
  </si>
  <si>
    <t>3. Cash receive from borrowings</t>
  </si>
  <si>
    <t>34</t>
  </si>
  <si>
    <t>3. Tiền vay ngắn hạn, dài hạn nhận được</t>
  </si>
  <si>
    <t>33</t>
  </si>
  <si>
    <t>4. Repayment of borrowings</t>
  </si>
  <si>
    <t>4. Tiền chi trả nợ gốc vay</t>
  </si>
  <si>
    <t>5. Repayments financial debt</t>
  </si>
  <si>
    <t>5. Tiền chi trả nợ thuê tài chính</t>
  </si>
  <si>
    <t>35</t>
  </si>
  <si>
    <t>6. Dividend payments</t>
  </si>
  <si>
    <t>6. Cổ tức, lợi nhuận đã trả cho chủ sở hữu</t>
  </si>
  <si>
    <t>36</t>
  </si>
  <si>
    <t>Net cash (used in) from  financing activities</t>
  </si>
  <si>
    <t>40</t>
  </si>
  <si>
    <t>Lưu chuyển tiền thuần từ hoạt động tài chính</t>
  </si>
  <si>
    <t>Net increase in cash and cash equivalents</t>
  </si>
  <si>
    <t>50</t>
  </si>
  <si>
    <t>Lưu chuyển tiền thuần trong kỳ (50 = 20+30+40)</t>
  </si>
  <si>
    <t>Cash and cash equivalents at beginning of year</t>
  </si>
  <si>
    <t>60</t>
  </si>
  <si>
    <t>Tiền tồn đầu kỳ</t>
  </si>
  <si>
    <t>Effect of changes in foreign exchange rates</t>
  </si>
  <si>
    <t>Ảnh hưởng của thay đổi tỷ giá quy đổi ngoại tệ</t>
  </si>
  <si>
    <t>61</t>
  </si>
  <si>
    <t>Cash and cash equivalents at end of year</t>
  </si>
  <si>
    <t>70</t>
  </si>
  <si>
    <t>Tiền tồn cuối kỳ</t>
  </si>
  <si>
    <t>BS</t>
  </si>
  <si>
    <t>Số dư tiền trên BCĐKT</t>
  </si>
  <si>
    <t>B/S</t>
  </si>
  <si>
    <t>Dif</t>
  </si>
  <si>
    <t>Chênh lệch</t>
  </si>
  <si>
    <t>Kiểm tra (Đúng: TRUE, Sai: FALSE)</t>
  </si>
  <si>
    <t xml:space="preserve">      ng­êi lËp biÓu                                   KÕ to¸n tr­ëng                                                                                                                       </t>
  </si>
  <si>
    <t>Gi¸m ®èc</t>
  </si>
  <si>
    <r>
      <t xml:space="preserve">     </t>
    </r>
    <r>
      <rPr>
        <sz val="18"/>
        <rFont val=".VnCommercial Script"/>
        <family val="2"/>
      </rPr>
      <t>TrÇn ThÞ HiÒn                   NguyÔn H÷u Tr­êng</t>
    </r>
  </si>
  <si>
    <r>
      <t xml:space="preserve">                   </t>
    </r>
    <r>
      <rPr>
        <sz val="18"/>
        <rFont val=".VnCommercial Script"/>
        <family val="2"/>
      </rPr>
      <t>Ph¹m Hång Tµi</t>
    </r>
  </si>
  <si>
    <t xml:space="preserve">08 - Tăng, giảm tài sản cố định hữu hình </t>
  </si>
  <si>
    <t>STT</t>
  </si>
  <si>
    <t>KHOẢN MỤC</t>
  </si>
  <si>
    <t>Tổng số</t>
  </si>
  <si>
    <t>CHIA THEO NHÓM TÀI SẢN</t>
  </si>
  <si>
    <t>V.kiến trúc</t>
  </si>
  <si>
    <t>TB Động lực</t>
  </si>
  <si>
    <t>M.móc SX</t>
  </si>
  <si>
    <t>Vận tải</t>
  </si>
  <si>
    <t>Truyền dẫn</t>
  </si>
  <si>
    <t>Q.lý + ĐLTN</t>
  </si>
  <si>
    <t>TSCĐ khác</t>
  </si>
  <si>
    <t>TSCĐ</t>
  </si>
  <si>
    <t>A</t>
  </si>
  <si>
    <t>Nguyên giá TSCĐ hữu hình</t>
  </si>
  <si>
    <t>I</t>
  </si>
  <si>
    <t>Số dư đầu năm 01.01.2012</t>
  </si>
  <si>
    <t>Mua trong kỳ</t>
  </si>
  <si>
    <t>Đầu tư XDCB hoàn thành</t>
  </si>
  <si>
    <t>Tăng khác (Do luân chuyển; do TĐT)</t>
  </si>
  <si>
    <t>3b</t>
  </si>
  <si>
    <t>Tăng khác (Do luân chuyển từ TTC sang)</t>
  </si>
  <si>
    <t>Chuyển sang BĐS đầu tư</t>
  </si>
  <si>
    <t>Thanh lý, nhượng bán</t>
  </si>
  <si>
    <t>Giảm khác</t>
  </si>
  <si>
    <t>IV</t>
  </si>
  <si>
    <t>Số dư cuối kỳ</t>
  </si>
  <si>
    <t>B</t>
  </si>
  <si>
    <t>Giá trị hao mòn luỹ kế</t>
  </si>
  <si>
    <t>Khấu hao trong kỳ</t>
  </si>
  <si>
    <t xml:space="preserve">Số dư cuối kỳ </t>
  </si>
  <si>
    <t>C</t>
  </si>
  <si>
    <t>G.trị còn lại của TSCĐ HH</t>
  </si>
  <si>
    <t>Tại ngày đầu năm 01.01.2012</t>
  </si>
  <si>
    <t>Tại ngày cuối kỳ</t>
  </si>
  <si>
    <t>* Giá trị còn lại cuối kỳ của TSCĐ hữu hình đã dùng thế chấp, cầm cố đảm bảo các khoản vay:</t>
  </si>
  <si>
    <t>* Nguyên giá TSCĐ cuối kỳ đã khấu hao hết nhưng vẫn còn sử dụng: 437 852 576 143 đồng.</t>
  </si>
  <si>
    <t>* Nguyên giá TSCĐ cuối kỳ chờ thanh lý: 437 852 576 143 đồng.</t>
  </si>
  <si>
    <t>* Các cam kết về việc mua bán TSCĐ hữu hình có giá trị lớn trong tương lai:</t>
  </si>
  <si>
    <t>* Các thay đổi khác về TSCĐ hữu hình:</t>
  </si>
  <si>
    <t>Nhà cửa  quỹ phúc lợi</t>
  </si>
  <si>
    <t>09 - Tăng, giảm tài sản cố định thuê tài chính.</t>
  </si>
  <si>
    <t>Nhà cửa Vật kiến trúc</t>
  </si>
  <si>
    <t>Thiết bị động lực</t>
  </si>
  <si>
    <t>Máy móc thiết bị</t>
  </si>
  <si>
    <t>Q.lý +ĐLTN</t>
  </si>
  <si>
    <t>TSCĐ hữu hình</t>
  </si>
  <si>
    <t>TSCĐ Vô hình</t>
  </si>
  <si>
    <t>Nguyên giá tài sản cố định TTC</t>
  </si>
  <si>
    <t>Thuê tài chính trong kỳ</t>
  </si>
  <si>
    <t xml:space="preserve">Tăng khác </t>
  </si>
  <si>
    <t>Mua lại TSCĐ thuê tài chính</t>
  </si>
  <si>
    <t>Trả lại TSCĐ thuê tài chính</t>
  </si>
  <si>
    <t>Giảm khác (Điều chỉnh sang HH)</t>
  </si>
  <si>
    <t>II</t>
  </si>
  <si>
    <t>Hao mòn tài sản cố định TTC</t>
  </si>
  <si>
    <t>Giá trị còn lại của TSCĐ TTC</t>
  </si>
  <si>
    <t>* Tiền thuê phát sinh thêm được ghi nhận là chi phí trong Kỳ: ........đ</t>
  </si>
  <si>
    <t>* Căn cứ để xác định tiền thuê phát sinh thêm: Căn cứ vào giá trị hợp đồng thuê tài chính được ký và thời điểm tài sản được bàn giao cho Công ty sử dụng.</t>
  </si>
  <si>
    <t>* Điều khoản gia hạn thuê hoặc quyền được mua tài sản:</t>
  </si>
  <si>
    <t>10 - Tăng, giảm tài sản cố định vô hình</t>
  </si>
  <si>
    <t>QSD đất</t>
  </si>
  <si>
    <t>Quyền phát hành</t>
  </si>
  <si>
    <t>Bản quyền, bằng sáng chế</t>
  </si>
  <si>
    <t>Nhãn hiệu hàng hoá</t>
  </si>
  <si>
    <t>Phần mềm máy vi tính</t>
  </si>
  <si>
    <t xml:space="preserve">Giấy phép nhượng quyền </t>
  </si>
  <si>
    <t>TSCĐ vô hình khác</t>
  </si>
  <si>
    <t>Lợi thế kinh doanh</t>
  </si>
  <si>
    <t>Nguyên giá TSCĐ vô hình</t>
  </si>
  <si>
    <t>Mua trong năm</t>
  </si>
  <si>
    <t>Tạo ra từ nội bộ doanh nghiệp</t>
  </si>
  <si>
    <t>Tăng do hợp nhất kinh doanh</t>
  </si>
  <si>
    <t>Tăng khác</t>
  </si>
  <si>
    <t>Giá trị còn lại của TSCĐ VH</t>
  </si>
  <si>
    <t>* Thuyết minh số liệu và giải trình khác:</t>
  </si>
  <si>
    <t>B02 - DN</t>
  </si>
  <si>
    <t>CÔNG TY CP THAN CỌC SÁU-VINACOMIN</t>
  </si>
  <si>
    <t>BÁO CÁO KẾT QUẢ HOẠT ĐỘNG SẢN XUẤT KINH DOANH</t>
  </si>
  <si>
    <t xml:space="preserve">                                                                                          Đơn vị tính: đồng</t>
  </si>
  <si>
    <t>MÃ SỐ</t>
  </si>
  <si>
    <t xml:space="preserve">LUỸ KẾ TỪ ĐẦU NĂM </t>
  </si>
  <si>
    <t>Năm nay</t>
  </si>
  <si>
    <t>Năm trước</t>
  </si>
  <si>
    <t xml:space="preserve">1. Doanh thu bán hàng và cung cấp dịch vụ </t>
  </si>
  <si>
    <t>VI.25</t>
  </si>
  <si>
    <t>2. Các khoản giảm trừ doanh thu</t>
  </si>
  <si>
    <t xml:space="preserve">3. Doanh thu thuần về bán hàng và cung cấp dịch vụ </t>
  </si>
  <si>
    <t>(10 = 01 - 02)</t>
  </si>
  <si>
    <t>4. Giá vốn hàng bán</t>
  </si>
  <si>
    <t>VI.28</t>
  </si>
  <si>
    <t>5. Lợi nhuận gộp về bán hàng và cung cấp dịch vụ</t>
  </si>
  <si>
    <t>(20= 10-11)</t>
  </si>
  <si>
    <t>6. Doanh thu hoạt động tài chính</t>
  </si>
  <si>
    <t>VI.29</t>
  </si>
  <si>
    <t>VI.30</t>
  </si>
  <si>
    <t xml:space="preserve">Trong đó: Chi phí lãi vay </t>
  </si>
  <si>
    <t>8. Chi phí bán hàng</t>
  </si>
  <si>
    <t xml:space="preserve">9. Chi phí quản lý doanh nghiệp </t>
  </si>
  <si>
    <t>10. Lợi nhuận thuần từ hoạt động kinh doanh</t>
  </si>
  <si>
    <t>{30= 20+(21-22)-(24+25)}</t>
  </si>
  <si>
    <t xml:space="preserve">11. Thu nhập khác </t>
  </si>
  <si>
    <t xml:space="preserve">12. Chi phí khác </t>
  </si>
  <si>
    <t>13. Lợi nhuận khác (40=31-32)</t>
  </si>
  <si>
    <t>14. Tổng lợi nhuận kế toán trước thuế (50=30+40)</t>
  </si>
  <si>
    <t xml:space="preserve">15. Chi phí thuế TNDN hiện hành </t>
  </si>
  <si>
    <t>VI.31</t>
  </si>
  <si>
    <t>16. Chi phí thuế TNDN hoãn lại</t>
  </si>
  <si>
    <t>VI.32</t>
  </si>
  <si>
    <t>17. Lợi nhuận sau thuế thu nhập DN (60 =50-51-52)</t>
  </si>
  <si>
    <t xml:space="preserve">18. Lãi cơ bản trên cổ phiếu </t>
  </si>
  <si>
    <t>V- Thông tin bổ sung cho các khoản mục trình bày trong bảng cân đối kế toán</t>
  </si>
  <si>
    <t>01- Tiền</t>
  </si>
  <si>
    <t>Cuối năm</t>
  </si>
  <si>
    <t>Đầu năm</t>
  </si>
  <si>
    <t xml:space="preserve"> - Tiền mặt</t>
  </si>
  <si>
    <t xml:space="preserve"> - Tiền gửi ngân hàng</t>
  </si>
  <si>
    <t xml:space="preserve"> - Tiền đang chuyển</t>
  </si>
  <si>
    <t xml:space="preserve"> - Các khoản tương đương tiền</t>
  </si>
  <si>
    <t>Cộng</t>
  </si>
  <si>
    <t>02- Các khoản đầu tư tài chính ngắn hạn:</t>
  </si>
  <si>
    <t xml:space="preserve"> - Chứng khoán đầu tư ngắn hạn</t>
  </si>
  <si>
    <t xml:space="preserve"> - Đầu tư ngắn hạn khác</t>
  </si>
  <si>
    <t xml:space="preserve"> - Dự phòng giảm giá đầu tư ngắn hạn</t>
  </si>
  <si>
    <t>03- Các khoản phải thu ngắn hạn khác</t>
  </si>
  <si>
    <t xml:space="preserve"> - Phải thu về cổ phần hoá</t>
  </si>
  <si>
    <t xml:space="preserve"> - Phải thu về cổ tức và lợi nhuận được chia</t>
  </si>
  <si>
    <t xml:space="preserve"> - Phải thu người lao động</t>
  </si>
  <si>
    <t xml:space="preserve"> - Vãng lai với ngành ăn</t>
  </si>
  <si>
    <t xml:space="preserve"> - Thuế GTGT - TSCĐ thuê tài chính</t>
  </si>
  <si>
    <t xml:space="preserve"> - Phải thu tập đoàn tiền hỗ trợ nghỉ hưu</t>
  </si>
  <si>
    <t xml:space="preserve"> - Phải thu cơ quan BHXH, BHYT</t>
  </si>
  <si>
    <t xml:space="preserve"> -  Phải thu khác</t>
  </si>
  <si>
    <t>04- Hàng tồn kho</t>
  </si>
  <si>
    <t xml:space="preserve"> - Hàng mua đang đi trên đường</t>
  </si>
  <si>
    <t xml:space="preserve"> - Nguyên liệu, vật liệu</t>
  </si>
  <si>
    <t xml:space="preserve"> - Công cụ dụng cụ</t>
  </si>
  <si>
    <t xml:space="preserve"> - Chi phí sản xuất kinh doanh dở dang</t>
  </si>
  <si>
    <t xml:space="preserve"> - Thành phẩm</t>
  </si>
  <si>
    <t xml:space="preserve"> - DP giảm giá hàng tồn kho</t>
  </si>
  <si>
    <t xml:space="preserve"> - Hàng gửi đi bán</t>
  </si>
  <si>
    <t xml:space="preserve"> - Hàng hoá kho bảo thuế</t>
  </si>
  <si>
    <t xml:space="preserve"> - Hàng hoá bất động sản</t>
  </si>
  <si>
    <t>Cộng giá gốc hàng tồn kho</t>
  </si>
  <si>
    <t>* Giá trị hoàn nhập dự phòng giảm giá hàng tồn kho trong năm:</t>
  </si>
  <si>
    <t>* Giá trị ghi sổ của hàng tồn kho dùng để thế chấp, cầm cố đảm bảo các khoản nợ phải trả</t>
  </si>
  <si>
    <t>* Lý do trích thêm hoặc hoàn nhập dự phòng giảm giá hàng tồn kho</t>
  </si>
  <si>
    <t>05- Thuế và các khoản phải thu nhà nước</t>
  </si>
  <si>
    <t xml:space="preserve"> - Thuế GTGT còn được khấu trừ</t>
  </si>
  <si>
    <t xml:space="preserve"> - Các khoản thuế nộp thừa cho Nhà nước:</t>
  </si>
  <si>
    <t xml:space="preserve">    + Thuế thu nhập doanh nghiệp</t>
  </si>
  <si>
    <t xml:space="preserve">Cộng </t>
  </si>
  <si>
    <t>06- Phải thu dài hạn nội bộ</t>
  </si>
  <si>
    <t xml:space="preserve"> - Cho vay dài hạn nội bộ</t>
  </si>
  <si>
    <t xml:space="preserve"> - Phải thu dài hạn nội bộ khác</t>
  </si>
  <si>
    <t xml:space="preserve"> 07- Phải thu dài hạn khác</t>
  </si>
  <si>
    <t xml:space="preserve"> - Ký quĩ ký cược dài hạn</t>
  </si>
  <si>
    <t xml:space="preserve"> - Các khoản tiền nhận uỷ thác</t>
  </si>
  <si>
    <t xml:space="preserve"> - Cho vay không có lãi</t>
  </si>
  <si>
    <t xml:space="preserve"> - Phải thu dài hạn khác</t>
  </si>
  <si>
    <t>16- Thuế và các khoản phải nộp nhà nước</t>
  </si>
  <si>
    <t xml:space="preserve"> - Thuế GTGT ( Thạch Khê)</t>
  </si>
  <si>
    <t xml:space="preserve"> - Thuế GTGT (Than Cọc sáu)</t>
  </si>
  <si>
    <t xml:space="preserve"> - Thuế xuất khẩu, nhập khẩu</t>
  </si>
  <si>
    <t xml:space="preserve"> - Thuế thu nhập doanh nghiệp</t>
  </si>
  <si>
    <t xml:space="preserve"> - Thuế thu nhập cá nhân</t>
  </si>
  <si>
    <t xml:space="preserve"> - Thuế tài nguyên than đá</t>
  </si>
  <si>
    <t xml:space="preserve"> - Thuế tài nguyên nước lọc tinh khiết</t>
  </si>
  <si>
    <t xml:space="preserve"> - Thuế nhà đất và tiền thuê đất</t>
  </si>
  <si>
    <t xml:space="preserve"> - Thuế bảo vệ môi trường</t>
  </si>
  <si>
    <t xml:space="preserve"> - Các loại thuế khác </t>
  </si>
  <si>
    <t xml:space="preserve"> - Các khoản phí, lệ phí và các khoản phải nộp khác</t>
  </si>
  <si>
    <t>17- Chi phí phải trả</t>
  </si>
  <si>
    <t xml:space="preserve"> - Chi phí phải trả </t>
  </si>
  <si>
    <t>18- Các khoản phải trả phải nộp ngắn hạn khác</t>
  </si>
  <si>
    <t xml:space="preserve"> - Tài sản thừa chờ sử lý </t>
  </si>
  <si>
    <t xml:space="preserve"> - Bảo hiểm y tế </t>
  </si>
  <si>
    <t xml:space="preserve"> - Bảo hiểm xã hội </t>
  </si>
  <si>
    <t xml:space="preserve"> - Kinh phí công đoàn</t>
  </si>
  <si>
    <t xml:space="preserve"> - Kinh phí Đảng</t>
  </si>
  <si>
    <t xml:space="preserve"> - Phải trả về cổ tức năm 2011</t>
  </si>
  <si>
    <t xml:space="preserve"> - Trích trước lãi vay</t>
  </si>
  <si>
    <t xml:space="preserve"> - Đoàn phí công đoàn</t>
  </si>
  <si>
    <t xml:space="preserve"> - Tiền ăn công nghiệp</t>
  </si>
  <si>
    <t xml:space="preserve"> - Các quỹ hỗ trợ, tương trợ của Công ty</t>
  </si>
  <si>
    <t xml:space="preserve"> - Các khoản phải trả phải nộp khác</t>
  </si>
  <si>
    <t xml:space="preserve">19- Phải trả dài hạn nội bộ </t>
  </si>
  <si>
    <t xml:space="preserve"> - Vay dài hạn nội bộ </t>
  </si>
  <si>
    <t xml:space="preserve"> - Phải trả dài hạn nội bộ khác </t>
  </si>
  <si>
    <t>20- Các khoản vay và nợ dài hạn</t>
  </si>
  <si>
    <t>a- Vay dài hạn</t>
  </si>
  <si>
    <t xml:space="preserve"> - Vay ngân hàng</t>
  </si>
  <si>
    <t xml:space="preserve">  Trong đó : Vay dài hạn</t>
  </si>
  <si>
    <t xml:space="preserve">                  Vay dài hạn đến hạn trả</t>
  </si>
  <si>
    <t xml:space="preserve"> - Vay Tập đoàn</t>
  </si>
  <si>
    <t>b- Nợ dài hạn</t>
  </si>
  <si>
    <t xml:space="preserve"> - Thuê tài chính</t>
  </si>
  <si>
    <t xml:space="preserve"> - Trái phiếu phát hành</t>
  </si>
  <si>
    <t xml:space="preserve"> - Nợ dài hạn khác</t>
  </si>
  <si>
    <t>d- Cổ tức</t>
  </si>
  <si>
    <t xml:space="preserve"> - Cổ tức đã công bố sau ngày kết thúc kỳ kế toán năm:</t>
  </si>
  <si>
    <t xml:space="preserve">  + Cổ tức đã công bố trên cổ phiếu phổ thông:</t>
  </si>
  <si>
    <t xml:space="preserve">  + Cổ tức đã công bố trên cổ phiếu ưu đãi:</t>
  </si>
  <si>
    <t xml:space="preserve"> - Cổ tức của cổ phiếu ưu đãi luỹ kế chưa được ghi nhận:</t>
  </si>
  <si>
    <t>đ- Cổ phiếu</t>
  </si>
  <si>
    <t xml:space="preserve"> - Số lượng cổ phiếu đăng ký phát hành</t>
  </si>
  <si>
    <t xml:space="preserve"> - Số lượng cổ phiếu phổ thông </t>
  </si>
  <si>
    <t xml:space="preserve">  + Cổ phiếu phổ thông bán ra ngoài công chúng</t>
  </si>
  <si>
    <t xml:space="preserve">  + Cổ phiếu ưu đãi</t>
  </si>
  <si>
    <t xml:space="preserve"> - Số lượng cổ phiếu được mua lại</t>
  </si>
  <si>
    <t xml:space="preserve">  + Cổ phiếu phổ thông</t>
  </si>
  <si>
    <t xml:space="preserve"> - Số lượng cổ phiếu được lưu hành</t>
  </si>
  <si>
    <t>*- Mệnh giá cổ phiếu đang lưu hành:</t>
  </si>
  <si>
    <t>e- Các quĩ của doanh nghiệp:</t>
  </si>
  <si>
    <t xml:space="preserve"> - Quĩ đầu tư phát triển</t>
  </si>
  <si>
    <t xml:space="preserve"> - Quĩ dự phòng tài chính</t>
  </si>
  <si>
    <t>*- Mục đích trích lập và sử dụng các quĩ của doanh nghiệp</t>
  </si>
  <si>
    <t>g- Thu nhập và chi phí, lãi hoặc lỗ được ghi nhận trực tiếp vào vốn chủ sở hữu theo</t>
  </si>
  <si>
    <t>qui định của các chuẩn mực kế toán cụ thể.</t>
  </si>
  <si>
    <t xml:space="preserve">23- Nguồn kinh phí </t>
  </si>
  <si>
    <t xml:space="preserve"> - Nguồn kinh phí được cấp trong năm </t>
  </si>
  <si>
    <t xml:space="preserve"> - Chi sự nghiệp </t>
  </si>
  <si>
    <t xml:space="preserve"> - Nguồn kinh phí còn lại cuối kỳ</t>
  </si>
  <si>
    <t>24- Tài sản thuê ngoài</t>
  </si>
  <si>
    <t>1- Giá trị tài sản thuê ngoài</t>
  </si>
  <si>
    <t xml:space="preserve"> - TSCĐ thuê ngoài</t>
  </si>
  <si>
    <t xml:space="preserve"> - Tài sản khác thuê ngoài</t>
  </si>
  <si>
    <t>2- Tổng số tiền thuê tối thiểu trong tương lai của Hợp đồng thuê hoạt động tài sản</t>
  </si>
  <si>
    <t>không huỷ ngang theo các thời hạn</t>
  </si>
  <si>
    <t xml:space="preserve"> - Từ 1 năm trở xuống</t>
  </si>
  <si>
    <t xml:space="preserve"> - Trên 1 năm đến 5 năm</t>
  </si>
  <si>
    <t xml:space="preserve"> - Trên 5 năm</t>
  </si>
  <si>
    <t xml:space="preserve">VI- Thông tin bổ sung cho các khoản mục trình bày trong Báo cáo kết quả hoạt </t>
  </si>
  <si>
    <t>động kinh doanh</t>
  </si>
  <si>
    <t>(Đơn vị tính:………………………..)</t>
  </si>
  <si>
    <t>25- Doanh thu bán hàng và cung cấp dịch vụ (Mã số 01)</t>
  </si>
  <si>
    <t>Trong đó:</t>
  </si>
  <si>
    <t xml:space="preserve"> - Doanh thu bán hàng</t>
  </si>
  <si>
    <t>*</t>
  </si>
  <si>
    <t xml:space="preserve"> - Doanh thu cung cấp dịch vụ</t>
  </si>
  <si>
    <t xml:space="preserve"> - Doanh thu hợp đồng xây dựng (Đối với doanh nghiệp có hoạt động xây lắp)</t>
  </si>
  <si>
    <t xml:space="preserve">  + Doanh thu của hợp đồng được ghi nhận trong kỳ:</t>
  </si>
  <si>
    <t xml:space="preserve">  + Tổng doanh thu luỹ kế của hợp đồng xây dựng được ghi nhận đến thời điểm lập </t>
  </si>
  <si>
    <t>báo cáo tài chính</t>
  </si>
  <si>
    <t>26- Các khoản giảm trừ doanh thu (Mã số 02)</t>
  </si>
  <si>
    <t xml:space="preserve"> - Chiết khấu thương mại</t>
  </si>
  <si>
    <t xml:space="preserve"> - Giảm giá hàng bán</t>
  </si>
  <si>
    <t xml:space="preserve"> - Hàng bán bị trả lại </t>
  </si>
  <si>
    <t xml:space="preserve"> - Thuế GTGT phải nộp (Theo phương pháp trực tiếp)</t>
  </si>
  <si>
    <t xml:space="preserve"> - Thuế tiêu thụ đặc biệt</t>
  </si>
  <si>
    <t xml:space="preserve"> - Thuế xuất khẩu</t>
  </si>
  <si>
    <t>27- Doanh thu thuần về bán hàng và cung cấp dịch vụ (Mã số 10)</t>
  </si>
  <si>
    <t xml:space="preserve"> - Doanh thu thuần và trao đổi sản phẩm, hàng hoá</t>
  </si>
  <si>
    <t xml:space="preserve"> - Doanh thu thuần Trao đổi dịch vụ</t>
  </si>
  <si>
    <t>28- Giá vốn hàng bán (Mã số 11)</t>
  </si>
  <si>
    <t xml:space="preserve"> - Giá vốn của hàng hoá đã bán </t>
  </si>
  <si>
    <t xml:space="preserve"> - Giá vốn của thành phẩm đã bán</t>
  </si>
  <si>
    <t xml:space="preserve"> - Giá vốn của dịch vụ đã cung cấp </t>
  </si>
  <si>
    <t xml:space="preserve"> - Giá trị còn lại, chi phí nhượng bán, thanh lý của BĐS đầu tư đã bán</t>
  </si>
  <si>
    <t xml:space="preserve"> - Chi phí kinh doanh bất động sản đầu tư</t>
  </si>
  <si>
    <t xml:space="preserve"> - Hao hụt, mất mát hàng tồn kho</t>
  </si>
  <si>
    <t xml:space="preserve"> - Các khoản chi phí vượt mức bình thường</t>
  </si>
  <si>
    <t xml:space="preserve"> - Dự phòng giảm giá hàng tồn kho</t>
  </si>
  <si>
    <t>29- Doanh thu hoạt động tài chính Mã số 21)</t>
  </si>
  <si>
    <t xml:space="preserve"> - Lãi tiền gửi, tiền cho vay</t>
  </si>
  <si>
    <t xml:space="preserve"> - Lãi đầu tư trái phiếu, kỳ phiếu, tín phiếu </t>
  </si>
  <si>
    <t xml:space="preserve"> - Cổ tức, lợi nhuận được chia</t>
  </si>
  <si>
    <t xml:space="preserve"> - Lãi bán ngoại tệ</t>
  </si>
  <si>
    <t xml:space="preserve"> - Lãi chênh lệch tỷ giá đã thực hiện</t>
  </si>
  <si>
    <t xml:space="preserve"> - Lãi chênh lệch tỷ giá chưa thực hiện</t>
  </si>
  <si>
    <t xml:space="preserve"> - Lãi bán hàng trả chậm</t>
  </si>
  <si>
    <t xml:space="preserve"> - Doanh thu hoạt động tài chính khác </t>
  </si>
  <si>
    <t>30- Chi phí tài chính (Mã số 22)</t>
  </si>
  <si>
    <t xml:space="preserve"> - Lãi tiền vay</t>
  </si>
  <si>
    <t xml:space="preserve">   + Lãi tiền vay ngắn hạn</t>
  </si>
  <si>
    <t xml:space="preserve">   + Lãi tiền vay trung, dài hạn</t>
  </si>
  <si>
    <t xml:space="preserve"> - Chiết khấu thanh toán, lãi bán hàng trả chậm</t>
  </si>
  <si>
    <t xml:space="preserve"> - Lỗ do thanh lý các khoản đầu tư ngắn hạn, dài hạn</t>
  </si>
  <si>
    <t xml:space="preserve"> - Lỗ phát sinh khi bán ngoại tệ</t>
  </si>
  <si>
    <t xml:space="preserve"> - Lỗ chênh lệch tỷ giá đã thực hiện</t>
  </si>
  <si>
    <t xml:space="preserve"> - Lỗ chênh lệch tỷ giá chưa thực hiện</t>
  </si>
  <si>
    <t xml:space="preserve"> - Dự phòng giảm giá các khoản đầu tư ngắn hạn, dài hạn</t>
  </si>
  <si>
    <t xml:space="preserve"> - Chi phí tài chính khác</t>
  </si>
  <si>
    <t>31- Chi phí thuế thu nhập doanh nghiệp hiện hành (Mã số 51)</t>
  </si>
  <si>
    <t xml:space="preserve"> - Chi phí thuế thu nhập doanh nghiệp tính trên thu nhập chịu thuế năm hiện hành:</t>
  </si>
  <si>
    <t xml:space="preserve">   - Trong đó:</t>
  </si>
  <si>
    <t xml:space="preserve">   - Thuế thu nhập doanh nghiệp đựoc miễn giảm bổ xung quỹ ĐTPT</t>
  </si>
  <si>
    <t xml:space="preserve">   - Thuế thu nhập doanh nghiệp phải nộp vào NSNN</t>
  </si>
  <si>
    <t xml:space="preserve"> - Điều chỉnh chi phí thuế thu nhập doanh nghiệp của các năm trước vào chi phí thuế</t>
  </si>
  <si>
    <t>thu nhập hiện hành năm nay</t>
  </si>
  <si>
    <t>32- Chi phí thuế thu nhập doanh nghiệp hoãn lại (Mã số 52)</t>
  </si>
  <si>
    <t xml:space="preserve"> - Chi phí thuế thu nhập hoãn lại phát sinh từ các khoản chênh lệch tạm thời phải </t>
  </si>
  <si>
    <t xml:space="preserve">chịu thuế </t>
  </si>
  <si>
    <t xml:space="preserve"> - Chi phí thuế thu nhập doanh nghiệp hoãn lại phát sinh từ việc hoàn nhập tài sản </t>
  </si>
  <si>
    <t>thuế thu nhập hoãn lại</t>
  </si>
  <si>
    <t xml:space="preserve"> - Thu nhập thuế thu nhập doanh nghiệp hoãn lại phát sinh từ các khoản chênh lệch</t>
  </si>
  <si>
    <t>tạm thời được khấu trừ</t>
  </si>
  <si>
    <t xml:space="preserve"> - Thu nhập thuế thu nhập doanh nghiệp hoãn lại phát sinh từ các khoản lỗ tính thuế</t>
  </si>
  <si>
    <t>và ưu đãi thuế chưa sử dụng</t>
  </si>
  <si>
    <t xml:space="preserve"> - Thu nhập thuế thu nhập doanh nghiệp hoãn lại phát sinh từ việc hoàn nhập thuế </t>
  </si>
  <si>
    <t xml:space="preserve">thu nhập hoãn lại phải trả </t>
  </si>
  <si>
    <t xml:space="preserve"> - Tổng chi phí thuế thu nhập doanh nghiệp hoãn lại</t>
  </si>
  <si>
    <t xml:space="preserve">33- Chi phí SXKD theo yếu tố </t>
  </si>
  <si>
    <t xml:space="preserve"> - Chi phí nguyên liệu, vật liệu</t>
  </si>
  <si>
    <t xml:space="preserve">   + Nguyên Liệu</t>
  </si>
  <si>
    <t xml:space="preserve">   + Nhiên liệu</t>
  </si>
  <si>
    <t xml:space="preserve">   + Động lực</t>
  </si>
  <si>
    <t xml:space="preserve"> - Chi phí nhân công</t>
  </si>
  <si>
    <t xml:space="preserve">   + Tiền lương</t>
  </si>
  <si>
    <t xml:space="preserve">   + BHXH, BHYT, KPCĐ</t>
  </si>
  <si>
    <t xml:space="preserve">   + Ăn ca</t>
  </si>
  <si>
    <t xml:space="preserve"> - Chi phí khấu hao TSCĐ</t>
  </si>
  <si>
    <t xml:space="preserve"> - Chi phí dịch vụ mua ngoài</t>
  </si>
  <si>
    <t xml:space="preserve"> - Chi phí khác bằng tiền</t>
  </si>
  <si>
    <t>VII- Thông tin bổ sung cho các khoản mục trình bày trong báo cáo lưu chuyển tiền tệ</t>
  </si>
  <si>
    <t xml:space="preserve">34- Các giao dịch không bằng tiền ảnh hưởng đến báo cáo lưu chuyển tiền tệ và các khoản tiền do doanh nghiệp </t>
  </si>
  <si>
    <t>nắm giữ nhưng không được sử dụng</t>
  </si>
  <si>
    <t xml:space="preserve"> a- Mua tài sản bằng cách nhận các khoản nợ liên quan trực tiếp hoặc thông qua </t>
  </si>
  <si>
    <t>nghiệp vụ cho thuê tài chính</t>
  </si>
  <si>
    <t xml:space="preserve"> - Mua doanh nghiệp thông qua phát hành cổ phiếu:</t>
  </si>
  <si>
    <t xml:space="preserve"> - Chuyển nợ thành vốn chủ sở hữu:</t>
  </si>
  <si>
    <t xml:space="preserve">b- Mua và thanh lý công ty con hoặc đơn vị kinh doanh khác trong kỳ báo cáo </t>
  </si>
  <si>
    <t xml:space="preserve"> - Tổng giá trị mua hoặc thanh lý </t>
  </si>
  <si>
    <t xml:space="preserve"> - Phần giá trị mua hoặc thanh lý được thanh toán bằng tiền và các khoản tương </t>
  </si>
  <si>
    <t>đương tiền;</t>
  </si>
  <si>
    <t xml:space="preserve"> - Số tiền và các khoản tương đương tiền thực có trong công ty con hoặc đơn vị kinh</t>
  </si>
  <si>
    <t>doanh khác được mua hoặc thanh lý;</t>
  </si>
  <si>
    <t xml:space="preserve"> - Phần giá trị tài sản (Tổng hợp theo từng loại tài sản) và nợ phải trả không phải là </t>
  </si>
  <si>
    <t xml:space="preserve">tiền và các khoản tương đương tiền trong công ty con hoặc đơn vị kinh doanh khác </t>
  </si>
  <si>
    <t>được mua hoặc thanh lý trong kỳ</t>
  </si>
  <si>
    <t xml:space="preserve">c- Trình bày giá trị hoặc lý do của các khoản tiền và tương đương tiền lớn do doanh </t>
  </si>
  <si>
    <t xml:space="preserve">nghiệp nắm giữ nhưng không được sử dụng do có sự hạn chế của pháp luật hoặc </t>
  </si>
  <si>
    <t>các ràng buộc khác mà doanh nghiệp phải thực hiện.</t>
  </si>
  <si>
    <t xml:space="preserve">VIII- Những thông tin khác </t>
  </si>
  <si>
    <t>1- Những khoản nợ tiềm tàng, khoản cam kết và những thông tin TC khác.</t>
  </si>
  <si>
    <t>2- Những sự kiện phát sinh sau ngày kết thúc kỳ kế toán năm:</t>
  </si>
  <si>
    <t>3- Thông tin về các bên liên quan:</t>
  </si>
  <si>
    <t>4- Trình bày tài sản, doanh thu, kết quả kinh doanh theo bộ phận (theo lĩnh vực kinh doanh, khu vực địa lý) theo qui định của</t>
  </si>
  <si>
    <t>chuẩn mực kế toán số 28 "Báo cáo bộ phận" (2).</t>
  </si>
  <si>
    <t>5- Thông tin so sánh (Những thay đổi về thông tin trong báo cáo tài chính của các niên độ kế toán trước):</t>
  </si>
  <si>
    <t>6- Thông tin về hoạt động liên tục:</t>
  </si>
  <si>
    <t>7- Những thông tin khác. (3)</t>
  </si>
  <si>
    <t>NGƯỜI LẬP BIỂU                                      KẾ TOÁN TRƯỞNG                                                 GIÁM ĐỐC</t>
  </si>
  <si>
    <t xml:space="preserve"> </t>
  </si>
  <si>
    <t>Trần Thị Hiền                          Nguyễn Hữu Trường</t>
  </si>
  <si>
    <t xml:space="preserve">      Phạm Hồng Tài</t>
  </si>
  <si>
    <t xml:space="preserve"> - Các khoản nợ thuê tài chính</t>
  </si>
  <si>
    <t>NĂM NAY</t>
  </si>
  <si>
    <t>NĂM TRƯỚC</t>
  </si>
  <si>
    <t>THỜI HẠN</t>
  </si>
  <si>
    <t xml:space="preserve">Tổng khoản </t>
  </si>
  <si>
    <t xml:space="preserve">Trả tiền </t>
  </si>
  <si>
    <t xml:space="preserve">Trả nợ </t>
  </si>
  <si>
    <t>T.Toán tiền</t>
  </si>
  <si>
    <t>lãi thuê</t>
  </si>
  <si>
    <t>gốc thuê</t>
  </si>
  <si>
    <t xml:space="preserve">thanh toán tiền </t>
  </si>
  <si>
    <t>thuê T.chính</t>
  </si>
  <si>
    <t>thuê tài chính</t>
  </si>
  <si>
    <t>Từ 1 năm trở xuống</t>
  </si>
  <si>
    <t>Trên 1 năm đến 5 năm</t>
  </si>
  <si>
    <t>Trên 5 năm</t>
  </si>
  <si>
    <t>21- Tài sản thuế thu nhập hoãn lại phải trả</t>
  </si>
  <si>
    <t>a- Tài sản thuế thu nhập hoãn lại:</t>
  </si>
  <si>
    <t xml:space="preserve">Cuối năm </t>
  </si>
  <si>
    <t xml:space="preserve"> - Tài sản thuế thu nhập hoãn lại liên quan đến khoản chênh lệch tạm thời được khấu trừ</t>
  </si>
  <si>
    <t xml:space="preserve"> - Tài sản thuế thu nhập hoãn lại liên quan đến khoản lỗ tính thuế chưa sử dụng</t>
  </si>
  <si>
    <t xml:space="preserve"> - Tài sản thuế thu nhập hoãn lại liên quan đến khoản ưu đãi tính thuế chưa sử dụng</t>
  </si>
  <si>
    <t xml:space="preserve"> - Khoản hoàn nhập tài sản thuế thu nhập hoãn lại đã được ghi nhận từ các năm trước</t>
  </si>
  <si>
    <t>Tài sản thuế thu nhập hoãn lại</t>
  </si>
  <si>
    <t>b- Thuế thu nhập hoãn lại phải trả</t>
  </si>
  <si>
    <t xml:space="preserve"> - Thuế thu nhập hoãn lại phải trả phát sinh từ các khoản chênh lệch tạm thời chịu thuế</t>
  </si>
  <si>
    <t xml:space="preserve"> - Khoản hoàn nhập thuế thu nhập hoãn lại phải trả đã được ghi nhận từ các năm trước</t>
  </si>
  <si>
    <t xml:space="preserve"> - Thuế thu nhập hoãn lại phải trả </t>
  </si>
  <si>
    <t>22- Vốn chủ sở hữu</t>
  </si>
  <si>
    <t>a- Bảng đối chiếu biến động của vốn chủ sở hữu</t>
  </si>
  <si>
    <t xml:space="preserve">Vốn </t>
  </si>
  <si>
    <t xml:space="preserve">LN P/phối </t>
  </si>
  <si>
    <t>Quỹ đầu tư</t>
  </si>
  <si>
    <t xml:space="preserve">Quỹ dự </t>
  </si>
  <si>
    <t>Quĩ khác</t>
  </si>
  <si>
    <t>Lợi nhuận</t>
  </si>
  <si>
    <t>góp</t>
  </si>
  <si>
    <t>trong năm</t>
  </si>
  <si>
    <t>đánh giá lại</t>
  </si>
  <si>
    <t>tỷ giá hối</t>
  </si>
  <si>
    <t>phát triển</t>
  </si>
  <si>
    <t xml:space="preserve">phòng tài </t>
  </si>
  <si>
    <t>thuộc vốn</t>
  </si>
  <si>
    <t>chưa P. phối</t>
  </si>
  <si>
    <t>Vốn CSH</t>
  </si>
  <si>
    <t>DP tăng vốn</t>
  </si>
  <si>
    <t>tài sản</t>
  </si>
  <si>
    <t>đoái</t>
  </si>
  <si>
    <t>chính</t>
  </si>
  <si>
    <t>CSH</t>
  </si>
  <si>
    <t>Số dư đầu năm trước</t>
  </si>
  <si>
    <t xml:space="preserve"> - Tăng vốn trong năm trước</t>
  </si>
  <si>
    <t xml:space="preserve"> - Lãi trong năm trước</t>
  </si>
  <si>
    <t xml:space="preserve"> - Tăng khác</t>
  </si>
  <si>
    <t xml:space="preserve"> - Giảm vốn trong năm trước</t>
  </si>
  <si>
    <t xml:space="preserve"> - Lỗ trong năm trước</t>
  </si>
  <si>
    <t xml:space="preserve"> - Giảm khác</t>
  </si>
  <si>
    <t>SD cuối năm trước, ĐN nay</t>
  </si>
  <si>
    <t xml:space="preserve"> - Tăng vốn trong năm nay</t>
  </si>
  <si>
    <t xml:space="preserve"> - Lãi trong năm nay</t>
  </si>
  <si>
    <t xml:space="preserve"> - Phân phối lợi nhuận</t>
  </si>
  <si>
    <t xml:space="preserve"> - Tăng khác </t>
  </si>
  <si>
    <t xml:space="preserve"> - Giảm vốn trong năm nay</t>
  </si>
  <si>
    <t xml:space="preserve"> - Lỗ trong năm nay</t>
  </si>
  <si>
    <t>b- Chi tiết vốn đầu tư của chủ sở hữu</t>
  </si>
  <si>
    <t xml:space="preserve"> - Vốn góp của nhà nước</t>
  </si>
  <si>
    <t xml:space="preserve"> - Vốn góp cổ phần</t>
  </si>
  <si>
    <t>*- Giá trị trái phiếu đã chuyển thành cổ phiếu trong năm</t>
  </si>
  <si>
    <t>*- Số lượng cổ phiếu quĩ:</t>
  </si>
  <si>
    <t>c- Các giao dịch về vốn với các chủ sở hữu và phân phối cổ tức, chia lợi nhuận</t>
  </si>
  <si>
    <t xml:space="preserve"> - Vốn đầu tư của chủ sở hữu</t>
  </si>
  <si>
    <t xml:space="preserve">   + Vốn góp đầu năm</t>
  </si>
  <si>
    <t xml:space="preserve">   + Vốn góp tăng trong năm</t>
  </si>
  <si>
    <t xml:space="preserve">   + Vốn góp giảm trong năm</t>
  </si>
  <si>
    <t xml:space="preserve">   + Vốn góp cuối năm</t>
  </si>
  <si>
    <t xml:space="preserve"> - Cổ tức, lợi nhuận đã chia</t>
  </si>
  <si>
    <t xml:space="preserve">      TẬP ĐOÀN CN THAN-K.SẢN VN</t>
  </si>
  <si>
    <t xml:space="preserve">       BÁO CÁO TÀI CHÍNH NĂM 2012</t>
  </si>
  <si>
    <t>B01- DN</t>
  </si>
  <si>
    <t xml:space="preserve">                   --------------------</t>
  </si>
  <si>
    <t>BẢNG  CÂN  ĐỐI  KẾ  TOÁN</t>
  </si>
  <si>
    <t>ĐVT: Đồng</t>
  </si>
  <si>
    <t>TT</t>
  </si>
  <si>
    <t>TÀI SẢN</t>
  </si>
  <si>
    <t>T. MINH</t>
  </si>
  <si>
    <t>SỐ CUỐI KỲ</t>
  </si>
  <si>
    <t>SỐ ĐẦU NĂM</t>
  </si>
  <si>
    <t>___</t>
  </si>
  <si>
    <t>_______________________________</t>
  </si>
  <si>
    <t>_____</t>
  </si>
  <si>
    <t>_________</t>
  </si>
  <si>
    <t>_______________</t>
  </si>
  <si>
    <t>______________</t>
  </si>
  <si>
    <t>TÀI SẢN NGẮN HẠN (100)=110+120+130+140+150</t>
  </si>
  <si>
    <t>Tiền và các khoản tương đương tiền</t>
  </si>
  <si>
    <t>Tiền</t>
  </si>
  <si>
    <t>V.01</t>
  </si>
  <si>
    <t>Các khoản tương đương tiền</t>
  </si>
  <si>
    <t>Các khoản đầu tư tài chính ngắn hạn</t>
  </si>
  <si>
    <t>V.02</t>
  </si>
  <si>
    <t>Đầu tư ngắn hạn</t>
  </si>
  <si>
    <t>Dự phòng giảm giá chứng khoán đầu tư ngắn hạn</t>
  </si>
  <si>
    <t>III</t>
  </si>
  <si>
    <t>Các khoản phải thu</t>
  </si>
  <si>
    <t>Phải thu của khách hàng</t>
  </si>
  <si>
    <t>Trả trước cho người bán</t>
  </si>
  <si>
    <t>Phải thu nội bộ ngắn hạn</t>
  </si>
  <si>
    <t>Phải thu theo tiến độ kế hoạch hợp đồng xây dựng</t>
  </si>
  <si>
    <t>Các khoản phải thu khác</t>
  </si>
  <si>
    <t>V.03</t>
  </si>
  <si>
    <t>Dự phòng các khoản phải thu khó đòi</t>
  </si>
  <si>
    <t>Hàng tồn kho</t>
  </si>
  <si>
    <t>V.04</t>
  </si>
  <si>
    <t>Dự phòng giảm giá hàng tồn kho</t>
  </si>
  <si>
    <t>V</t>
  </si>
  <si>
    <t>Tài sản ngắn hạn khác</t>
  </si>
  <si>
    <t>Chi phí trả trước ngắn hạn</t>
  </si>
  <si>
    <t>Thuế GTGT được khấu trừ</t>
  </si>
  <si>
    <t>Thuế và các khoản khác phải thu Nhà nước</t>
  </si>
  <si>
    <t>V.05</t>
  </si>
  <si>
    <t>TÀI SẢN DÀI HẠN (200 = 210+220+240+250+260)</t>
  </si>
  <si>
    <t>Các khoản phải thu dài hạn</t>
  </si>
  <si>
    <t>Phải thu dài hạn của khách hàng</t>
  </si>
  <si>
    <t>Phải thu nội bộ dài hạn</t>
  </si>
  <si>
    <t>V.06</t>
  </si>
  <si>
    <t>Phải thu dài  hạn khác</t>
  </si>
  <si>
    <t>V.07</t>
  </si>
  <si>
    <t>Dự phòng phải thu dài  hạn khó đòi</t>
  </si>
  <si>
    <t>Tài sản cố định</t>
  </si>
  <si>
    <t>Tài sản cố định hữu hình</t>
  </si>
  <si>
    <t>V.08</t>
  </si>
  <si>
    <t>_ Nguyên giá</t>
  </si>
  <si>
    <t>_ Giá trị hao mòn luỹ kế</t>
  </si>
  <si>
    <t>Tài sản cố định thuê tài chính</t>
  </si>
  <si>
    <t>V.09</t>
  </si>
  <si>
    <t>Tài sản cố định vô hình</t>
  </si>
  <si>
    <t>V.10</t>
  </si>
  <si>
    <t>Chi phí xây dựng cơ bản dở dang</t>
  </si>
  <si>
    <t>V.11</t>
  </si>
  <si>
    <t>Bất động sản đầu tư</t>
  </si>
  <si>
    <t>V.12</t>
  </si>
  <si>
    <t>_Giá trị hao mòn luỹ kế</t>
  </si>
  <si>
    <t>Các khoản đầu tư tài chính dài hạn</t>
  </si>
  <si>
    <t>Đầu tư vào công ty con</t>
  </si>
  <si>
    <t>Đầu tư vào công ty liên kết, liên doanh</t>
  </si>
  <si>
    <t>Các khoản đầu tư dài hạn khác</t>
  </si>
  <si>
    <t>V.13</t>
  </si>
  <si>
    <t>Dự phòng giảm giá chứng khoán đầu tư dài hạn</t>
  </si>
  <si>
    <t>Tài sản dài hạn khác</t>
  </si>
  <si>
    <t>Chi phí trả trước dài hạn</t>
  </si>
  <si>
    <t>V.14</t>
  </si>
  <si>
    <t>V.21</t>
  </si>
  <si>
    <t>TỔNG CỘNG TÀI SẢN</t>
  </si>
  <si>
    <t>BẢNG  CÂN  ĐỐI  KẾ  TOÁN ( Tiếp )</t>
  </si>
  <si>
    <t>NGUỒN VỐN</t>
  </si>
  <si>
    <t>NỢ PHẢI TRẢ (300 = 310+330)</t>
  </si>
  <si>
    <t>Nợ ngắn hạn</t>
  </si>
  <si>
    <t>Vay và nợ ngắn hạn</t>
  </si>
  <si>
    <t>V.15</t>
  </si>
  <si>
    <t>Phải trả cho người bán</t>
  </si>
  <si>
    <t>Người mua trả tiền trước</t>
  </si>
  <si>
    <t>Thuế và các khoản phải nộp NSNN</t>
  </si>
  <si>
    <t>V.16</t>
  </si>
  <si>
    <t>Phải trả người lao động</t>
  </si>
  <si>
    <t>Chi phí phải trả</t>
  </si>
  <si>
    <t>V.17</t>
  </si>
  <si>
    <t xml:space="preserve">Phải trả nội bộ </t>
  </si>
  <si>
    <t>Phải trả theo tiến độ kế hoạch hợp đồng xây dựng</t>
  </si>
  <si>
    <t>Các khoản phải trả phải nộp khác</t>
  </si>
  <si>
    <t>V.18</t>
  </si>
  <si>
    <t>Dự phòng phải trả ngắn hạn</t>
  </si>
  <si>
    <t>Quỹ khen thưởng và phúc lợi</t>
  </si>
  <si>
    <t>Nợ dài hạn</t>
  </si>
  <si>
    <t>Phải trả dài hạn người bán</t>
  </si>
  <si>
    <t>Phải trả dài hạn nội bộ</t>
  </si>
  <si>
    <t>V.19</t>
  </si>
  <si>
    <t>Phải trả dài hạn khác</t>
  </si>
  <si>
    <t>Vay và nợ dài hạn</t>
  </si>
  <si>
    <t>V.20</t>
  </si>
  <si>
    <t>Thuế thu nhập hoãn lại phải trả</t>
  </si>
  <si>
    <t>Dự phòng trợ cấp mất việc làm</t>
  </si>
  <si>
    <t>Quỹ phát triển khoa học công nghệ</t>
  </si>
  <si>
    <t>VỐN CHỦ SỞ HỮU (400 = 410+430)</t>
  </si>
  <si>
    <t>Vốn chủ sở hữu</t>
  </si>
  <si>
    <t>V.22</t>
  </si>
  <si>
    <t>Vốn đầu tư của chủ sở hữu</t>
  </si>
  <si>
    <t xml:space="preserve"> -Dự phòng bổ xung vốn điều lệ</t>
  </si>
  <si>
    <t>Thặng dư vốn cổ phần</t>
  </si>
  <si>
    <t>Vốn khác chủ sở hữu</t>
  </si>
  <si>
    <t>Cổ phiếu ngân quĩ</t>
  </si>
  <si>
    <t>Chênh lệch đánh giá lại tài sản</t>
  </si>
  <si>
    <t>Chênh lệch tỷ giá hối đoái</t>
  </si>
  <si>
    <t xml:space="preserve">Quĩ đầu tư phát triển </t>
  </si>
  <si>
    <t>Quĩ dự phòng tài chính</t>
  </si>
  <si>
    <t xml:space="preserve">Quĩ khác thuộc vốn chủ sở hữu </t>
  </si>
  <si>
    <t>Lợi nhuận chưa phân phối</t>
  </si>
  <si>
    <t>Nguồn vốn đầu tư xây dựng cơ bản</t>
  </si>
  <si>
    <t>Nguồn kinh phí, quỹ khác</t>
  </si>
  <si>
    <t>Nguồn kinh phí sự nghiệp</t>
  </si>
  <si>
    <t>V.23</t>
  </si>
  <si>
    <t>Nguồn kinh phí đã hình thành TSCĐ</t>
  </si>
  <si>
    <t>TỔNG CỘNG NGUỒN VỐN (440 = 300 + 400)</t>
  </si>
  <si>
    <t>CÁC CHỈ TIÊU NGOÀI BẢNG CÂN ĐỐI KẾ TOÁN</t>
  </si>
  <si>
    <t xml:space="preserve">CHỈ TIÊU </t>
  </si>
  <si>
    <t>Tài sản thuê ngoài</t>
  </si>
  <si>
    <t>Vật tư, hàng hoá nhận giữ hộ, nhận gia công</t>
  </si>
  <si>
    <t>2.1</t>
  </si>
  <si>
    <t xml:space="preserve">Hàng hoá nhận giữ hộ, nhận gia công </t>
  </si>
  <si>
    <t>2.2</t>
  </si>
  <si>
    <t>Vật tư hàng hoá nhận giữ hộ khi cổ phần hoá</t>
  </si>
  <si>
    <t>2.3</t>
  </si>
  <si>
    <t>Vật tư hàng hoá viện trợ</t>
  </si>
  <si>
    <t>Hàng hoá nhận bán hộ, nhận ký gửi, ký cược</t>
  </si>
  <si>
    <t>Nợ khó đòi đã xử lý</t>
  </si>
  <si>
    <t>Ngoại tệ các loại</t>
  </si>
  <si>
    <t>Dự toán chi sự nghiệp, dự án</t>
  </si>
  <si>
    <t xml:space="preserve">           NGƯỜI LẬP BIỂU                              </t>
  </si>
  <si>
    <t>NGƯỜI LẬP BIỂU                 KIỂM TOÁN NỘI BỘ</t>
  </si>
  <si>
    <t>KẾ TOÁN TRƯỞNG</t>
  </si>
  <si>
    <t>GIÁM ĐỐC</t>
  </si>
  <si>
    <t xml:space="preserve">Trần Thị Hiền                              </t>
  </si>
  <si>
    <t xml:space="preserve">      Nguyễn Hữu Trường          Phạm Hồng Tài</t>
  </si>
  <si>
    <t>11- Chi phí xây dựng cơ bản dở dang:</t>
  </si>
  <si>
    <t xml:space="preserve"> - Tổng số chi phí xây dựng cơ bản dở dang:</t>
  </si>
  <si>
    <t>Trong đó: Những công trình lớn</t>
  </si>
  <si>
    <t xml:space="preserve"> - Công trình nhà điều hành sản xuất</t>
  </si>
  <si>
    <t xml:space="preserve"> - Công trình nhà sinh hoạt công nhân</t>
  </si>
  <si>
    <t xml:space="preserve"> - Công trình đường chuyên dụng vận chuyển than ra cảng cầu 20</t>
  </si>
  <si>
    <t xml:space="preserve"> - Mua sắm thiết bị</t>
  </si>
  <si>
    <t xml:space="preserve"> - Dự án đầu tư XD công trình mỏ than cọc sáu</t>
  </si>
  <si>
    <t xml:space="preserve"> - Dự án mở rộng khu vực ga B</t>
  </si>
  <si>
    <t xml:space="preserve"> - Dự án đổ đất lấn biển</t>
  </si>
  <si>
    <t xml:space="preserve"> - Dự án khe lao cáp</t>
  </si>
  <si>
    <t xml:space="preserve"> - Dự án khu khám bệnh và chăm sóc sức khoẻ</t>
  </si>
  <si>
    <t xml:space="preserve"> - Sửa chữa lớn TSCĐ</t>
  </si>
  <si>
    <t>12- Tăng, giảm bất động sản đầu tư:</t>
  </si>
  <si>
    <t xml:space="preserve">SỐ ĐẦU </t>
  </si>
  <si>
    <t xml:space="preserve">TĂNG </t>
  </si>
  <si>
    <t>GIẢM</t>
  </si>
  <si>
    <t xml:space="preserve">SỐ CUỐI </t>
  </si>
  <si>
    <t>NĂM</t>
  </si>
  <si>
    <t xml:space="preserve"> TRONG NĂM</t>
  </si>
  <si>
    <t>TRONG NĂM</t>
  </si>
  <si>
    <t>Nguyên giá bất động sản đầu tư</t>
  </si>
  <si>
    <t xml:space="preserve"> - Quyền sử dụng đất</t>
  </si>
  <si>
    <t xml:space="preserve"> - Nhà</t>
  </si>
  <si>
    <t xml:space="preserve"> - Nhà và quyền sử dụng đất</t>
  </si>
  <si>
    <t xml:space="preserve"> - Cơ sở hạ tầng</t>
  </si>
  <si>
    <t xml:space="preserve"> -  Nhà và quyền sử dụng đất</t>
  </si>
  <si>
    <t>Giá trị còn lại của bất động sản ĐT</t>
  </si>
  <si>
    <t>13- Đầu tư dài hạn khác:</t>
  </si>
  <si>
    <t xml:space="preserve"> - Đầu tư cổ phiếu</t>
  </si>
  <si>
    <t xml:space="preserve"> - Đầu tư trái phiếu</t>
  </si>
  <si>
    <t xml:space="preserve"> - Đầu tư tín phiếu, kỳ phiếu</t>
  </si>
  <si>
    <t xml:space="preserve"> - Cho vay dài hạn</t>
  </si>
  <si>
    <t xml:space="preserve"> - Đầu tư trái phiếu </t>
  </si>
  <si>
    <t xml:space="preserve"> - Tiền gửi dài hạn</t>
  </si>
  <si>
    <t xml:space="preserve"> - Đầu tư dài hạn  khác : Góp vốn</t>
  </si>
  <si>
    <t xml:space="preserve"> + Công ty cổ phần đưa đón thợ mỏ -TKV</t>
  </si>
  <si>
    <t xml:space="preserve"> + Công ty Cổ phần kinh doanh than Cẩm phả - TKV</t>
  </si>
  <si>
    <t xml:space="preserve"> + Công ty cổ phần nhiệt điện Cẩm phả TKV</t>
  </si>
  <si>
    <t xml:space="preserve"> + Công ty cổ phần Cơ khí Hòn gai - TKV</t>
  </si>
  <si>
    <t xml:space="preserve"> + Công ty cổ phần kỷ tâm  - Cọc sáu</t>
  </si>
  <si>
    <t xml:space="preserve"> + Công ty bảo hiểm - TKV</t>
  </si>
  <si>
    <t>14- Chi phí trả trước dài hạn:</t>
  </si>
  <si>
    <t xml:space="preserve"> - Chi phí thiết bị văn phòng chờ phân bổ</t>
  </si>
  <si>
    <t xml:space="preserve"> - Chi phí công cụ dụng cụ chờ phân bổ</t>
  </si>
  <si>
    <t xml:space="preserve"> - Chi phí nguyên vật liệu chờ phân bổ</t>
  </si>
  <si>
    <t xml:space="preserve"> - Chi phí cho giai đoạn triển khai không đủ tiêu chuẩn ghi nhận là TSCĐ vô hình</t>
  </si>
  <si>
    <t xml:space="preserve"> - Chi phí sửa chữa thiết bị chưa tính vào chi phí sản xuất</t>
  </si>
  <si>
    <t>15- Vay và nợ ngắn hạn</t>
  </si>
  <si>
    <t xml:space="preserve"> - Vay ngắn hạn</t>
  </si>
  <si>
    <t xml:space="preserve"> - Nợ dài hạn đến hạn trả của ngân hàng</t>
  </si>
  <si>
    <t xml:space="preserve"> - Nợ dài hạn đến hạn trả của thuê tài chính</t>
  </si>
  <si>
    <t xml:space="preserve">           TẬP ĐOÀN CN THAN-K.SẢN VN </t>
  </si>
  <si>
    <t>QUÍ III - 9 THÁNG - NĂM 2012</t>
  </si>
  <si>
    <t>THUYẾT MINH</t>
  </si>
  <si>
    <t>QUÝ III</t>
  </si>
  <si>
    <t>7. Chi phí tài chính</t>
  </si>
  <si>
    <t xml:space="preserve">                                          Cẩm phả, ngày 16 tháng 10 năm 2012</t>
  </si>
  <si>
    <t xml:space="preserve">   NGƯỜI LẬP BIỂU                                                  KẾ TOÁN TRƯỞNG                                                                 GIÁM ĐỐC</t>
  </si>
  <si>
    <t xml:space="preserve">       Phạm Hồng Tài</t>
  </si>
  <si>
    <t xml:space="preserve"> Trần Thị Hiền                                        Nguyễn Hữu Trường                         </t>
  </si>
  <si>
    <t xml:space="preserve">Tại ngày 30 tháng 9 năm 2012 </t>
  </si>
  <si>
    <t>Cẩm phả, ngày 18 tháng 10 năm 2012</t>
  </si>
  <si>
    <t>9 THÁNG  NĂM 2012</t>
  </si>
  <si>
    <t>9 THÁNG NĂM 2012</t>
  </si>
  <si>
    <t>9 THÁNG NĂM 2011</t>
  </si>
  <si>
    <t>Cẩm phả , ngày 18 tháng 10 năm 2012</t>
  </si>
  <si>
    <t xml:space="preserve">                                                                                                                  Cẩm Phả, ngày 18 tháng 10 năm 2012</t>
  </si>
  <si>
    <t xml:space="preserve"> Năm 2011</t>
  </si>
  <si>
    <t>Năm 2010</t>
  </si>
</sst>
</file>

<file path=xl/styles.xml><?xml version="1.0" encoding="utf-8"?>
<styleSheet xmlns="http://schemas.openxmlformats.org/spreadsheetml/2006/main">
  <numFmts count="6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.0_);\(#,##0.0\)"/>
    <numFmt numFmtId="168" formatCode="_ &quot;$&quot;\ * #,##0_ ;_ &quot;$&quot;\ * \-#,##0_ ;_ &quot;$&quot;\ * &quot;-&quot;??_ ;_ @_ "/>
    <numFmt numFmtId="169" formatCode="_ * #,##0.0_ ;_ * \-#,##0.0_ ;_ * &quot;-&quot;??_ ;_ @_ "/>
    <numFmt numFmtId="170" formatCode="_ * #,##0_ ;_ * \-#,##0_ ;_ * &quot;-&quot;??_ ;_ @_ "/>
    <numFmt numFmtId="171" formatCode="_(* #,##0_);_(* \(#,##0\);_(* &quot;-&quot;??_);_(@_)"/>
    <numFmt numFmtId="172" formatCode="&quot;\&quot;#,##0;[Red]&quot;\&quot;\-#,##0"/>
    <numFmt numFmtId="173" formatCode="&quot;\&quot;#,##0.00;[Red]&quot;\&quot;\-#,##0.00"/>
    <numFmt numFmtId="174" formatCode="00##"/>
    <numFmt numFmtId="175" formatCode="General_)"/>
    <numFmt numFmtId="176" formatCode="#,##0;[Red]\(#,##0\);_(* &quot;-&quot;??_);@"/>
    <numFmt numFmtId="177" formatCode="_-* #,##0_-;\-* #,##0_-;_-* &quot;-&quot;_-;_-@_-"/>
    <numFmt numFmtId="178" formatCode="_(* #,##0.000_);_(* \(#,##0.000\);_(* &quot;-&quot;??_);_(@_)"/>
    <numFmt numFmtId="179" formatCode="_-* #,##0.0000\ _F_-;\-* #,##0.0000\ _F_-;_-* &quot;-&quot;??\ _F_-;_-@_-"/>
    <numFmt numFmtId="180" formatCode="_-&quot;ß&quot;* #,##0_-;\-&quot;ß&quot;* #,##0_-;_-&quot;ß&quot;* &quot;-&quot;_-;_-@_-"/>
    <numFmt numFmtId="181" formatCode="_-&quot;ß&quot;* #,##0.00_-;\-&quot;ß&quot;* #,##0.00_-;_-&quot;ß&quot;* &quot;-&quot;??_-;_-@_-"/>
    <numFmt numFmtId="182" formatCode="\$#,##0\ ;\(\$#,##0\)"/>
    <numFmt numFmtId="183" formatCode="&quot;\&quot;#,##0;[Red]&quot;\&quot;&quot;\&quot;\-#,##0"/>
    <numFmt numFmtId="184" formatCode="&quot;\&quot;#,##0.00;[Red]&quot;\&quot;&quot;\&quot;&quot;\&quot;&quot;\&quot;&quot;\&quot;&quot;\&quot;\-#,##0.00"/>
    <numFmt numFmtId="185" formatCode="mmm\-yyyy"/>
    <numFmt numFmtId="186" formatCode="_(* #,##0.0000_);_(* \(#,##0.0000\);_(* &quot;-&quot;??_);_(@_)"/>
    <numFmt numFmtId="187" formatCode="_(* #,##0.00000_);_(* \(#,##0.00000\);_(* &quot;-&quot;??_);_(@_)"/>
    <numFmt numFmtId="188" formatCode="&quot;$&quot;* #,##0_);&quot;$&quot;* \(#,##0\)"/>
    <numFmt numFmtId="189" formatCode="&quot;$&quot;* #,##0.00_);&quot;$&quot;* \(#,##0.00\)"/>
    <numFmt numFmtId="190" formatCode="&quot;$&quot;* #,##0.00_)_%;&quot;$&quot;* \(#,##0.00\)_%"/>
    <numFmt numFmtId="191" formatCode="&quot;$&quot;* #,##0_)_%;&quot;$&quot;* \(#,##0\)_%"/>
    <numFmt numFmtId="192" formatCode="#,##0_)_%;\(#,##0\)_%"/>
    <numFmt numFmtId="193" formatCode="#,##0.00_)_%;\(#,##0.00\)_%"/>
    <numFmt numFmtId="194" formatCode="_._.* #,##0.0_)_%;_._.* \(#,##0.0\)_%;_._.* \ .0_)_%"/>
    <numFmt numFmtId="195" formatCode="_._.* #,##0.000_)_%;_._.* \(#,##0.000\)_%;_._.* \ .000_)_%"/>
    <numFmt numFmtId="196" formatCode="###,###,##0.000"/>
    <numFmt numFmtId="197" formatCode="#.##0_);\(#.##0\)"/>
    <numFmt numFmtId="198" formatCode="_(* #.##0._);_(* \(#.##0.\);_(* &quot;-&quot;??_);_(@_)"/>
    <numFmt numFmtId="199" formatCode="_(* #.##._);_(* \(#.##.\);_(* &quot;-&quot;??_);_(@_ⴆ"/>
    <numFmt numFmtId="200" formatCode="_(* #.#._);_(* \(#.#.\);_(* &quot;-&quot;??_);_(@_ⴆ"/>
    <numFmt numFmtId="201" formatCode="#,##0_)_%;\(#,##0\)_%;"/>
    <numFmt numFmtId="202" formatCode="&quot;$&quot;* #,##0_)_%;&quot;$&quot;* \(#,##0\)_%;&quot;$&quot;* &quot;-&quot;??_)_%;@_)_%"/>
    <numFmt numFmtId="203" formatCode="0_)%;\(0\)%"/>
    <numFmt numFmtId="204" formatCode="* #,##0_);* \(#,##0\);&quot;-&quot;??_);@"/>
    <numFmt numFmtId="205" formatCode="* \(#,##0\);* #,##0_);&quot;-&quot;??_);@"/>
    <numFmt numFmtId="206" formatCode="#,##0.0_)_%;\(#,##0.0\)_%;\ \ .0_)_%"/>
    <numFmt numFmtId="207" formatCode="&quot;$&quot;#,##0;[Red]\-&quot;$&quot;#,##0"/>
    <numFmt numFmtId="208" formatCode="_-&quot;$&quot;* #,##0_-;\-&quot;$&quot;* #,##0_-;_-&quot;$&quot;* &quot;-&quot;_-;_-@_-"/>
    <numFmt numFmtId="209" formatCode="_-&quot;$&quot;* #,##0.00_-;\-&quot;$&quot;* #,##0.00_-;_-&quot;$&quot;* &quot;-&quot;??_-;_-@_-"/>
    <numFmt numFmtId="210" formatCode="#,##0\ &quot;$&quot;_);[Red]\(#,##0\ &quot;$&quot;\)"/>
    <numFmt numFmtId="211" formatCode="&quot;$&quot;###,0&quot;.&quot;00_);[Red]\(&quot;$&quot;###,0&quot;.&quot;00\)"/>
    <numFmt numFmtId="212" formatCode="_(* #,##0.00_);_(* \(#,##0.00\);_(* &quot;-&quot;_);_(@_)"/>
    <numFmt numFmtId="213" formatCode="_-* #,##0.00_-;\-* #,##0.00_-;_-* &quot;-&quot;??_-;_-@_-"/>
    <numFmt numFmtId="214" formatCode="#,##0\ &quot;F&quot;;[Red]\-#,##0\ &quot;F&quot;"/>
    <numFmt numFmtId="215" formatCode="#,##0.00\ &quot;F&quot;;\-#,##0.00\ &quot;F&quot;"/>
    <numFmt numFmtId="216" formatCode="#,##0.00\ &quot;F&quot;;[Red]\-#,##0.00\ &quot;F&quot;"/>
    <numFmt numFmtId="217" formatCode="_-* #,##0\ &quot;F&quot;_-;\-* #,##0\ &quot;F&quot;_-;_-* &quot;-&quot;\ &quot;F&quot;_-;_-@_-"/>
    <numFmt numFmtId="218" formatCode="0.000_)"/>
    <numFmt numFmtId="219" formatCode="0.00_)"/>
    <numFmt numFmtId="220" formatCode=";;"/>
    <numFmt numFmtId="221" formatCode="_-* #,##0&quot; F&quot;_-;\-* #,##0&quot; F&quot;_-;_-* &quot;-&quot;&quot; F&quot;_-;_-@_-"/>
    <numFmt numFmtId="222" formatCode="_-* #,##0_ _F_-;\-* #,##0_ _F_-;_-* &quot;-&quot;_ _F_-;_-@_-"/>
    <numFmt numFmtId="223" formatCode="_-* #,##0.00&quot; F&quot;_-;\-* #,##0.00&quot; F&quot;_-;_-* &quot;-&quot;??&quot; F&quot;_-;_-@_-"/>
    <numFmt numFmtId="224" formatCode="_-* #,##0.00_ _F_-;\-* #,##0.00_ _F_-;_-* &quot;-&quot;??_ _F_-;_-@_-"/>
    <numFmt numFmtId="225" formatCode="#,##0.0000"/>
  </numFmts>
  <fonts count="97">
    <font>
      <sz val="10"/>
      <name val="Arial"/>
      <family val="2"/>
    </font>
    <font>
      <sz val="12"/>
      <name val=".VnTime"/>
    </font>
    <font>
      <sz val="12"/>
      <name val="????"/>
      <charset val="136"/>
    </font>
    <font>
      <sz val="14"/>
      <name val="??"/>
      <family val="3"/>
    </font>
    <font>
      <sz val="10"/>
      <name val="Arial"/>
      <family val="2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sz val="11"/>
      <name val="–¾’©"/>
      <family val="1"/>
      <charset val="128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</font>
    <font>
      <sz val="12"/>
      <name val="¹UAAA¼"/>
      <family val="3"/>
      <charset val="129"/>
    </font>
    <font>
      <sz val="8"/>
      <name val="Times New Roman"/>
    </font>
    <font>
      <sz val="12"/>
      <name val="µ¸¿òÃ¼"/>
      <family val="3"/>
      <charset val="129"/>
    </font>
    <font>
      <sz val="12"/>
      <name val="Tms Rmn"/>
    </font>
    <font>
      <sz val="11"/>
      <name val="µ¸¿ò"/>
    </font>
    <font>
      <sz val="10"/>
      <name val="MS Sans Serif"/>
    </font>
    <font>
      <b/>
      <sz val="10"/>
      <name val="Helv"/>
      <family val="2"/>
    </font>
    <font>
      <b/>
      <sz val="10"/>
      <name val="Arial"/>
      <family val="2"/>
    </font>
    <font>
      <sz val="10"/>
      <name val="Arial"/>
    </font>
    <font>
      <sz val="10"/>
      <name val="Times New Roman"/>
    </font>
    <font>
      <sz val="11"/>
      <name val="Tms Rmn"/>
    </font>
    <font>
      <sz val="11"/>
      <name val="Times New Roman"/>
      <family val="1"/>
    </font>
    <font>
      <sz val="9"/>
      <name val="Arial"/>
      <family val="2"/>
    </font>
    <font>
      <b/>
      <sz val="14"/>
      <name val="Arial"/>
      <family val="2"/>
    </font>
    <font>
      <sz val="10"/>
      <name val="MS Serif"/>
    </font>
    <font>
      <sz val="10"/>
      <name val="Times New Roman"/>
      <family val="1"/>
    </font>
    <font>
      <sz val="10"/>
      <name val=".VnArial"/>
      <family val="2"/>
    </font>
    <font>
      <sz val="10"/>
      <color indexed="16"/>
      <name val="MS Serif"/>
    </font>
    <font>
      <sz val="8"/>
      <name val="Arial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8"/>
      <name val="MS Sans Serif"/>
    </font>
    <font>
      <b/>
      <sz val="14"/>
      <name val=".VnTimeH"/>
      <family val="2"/>
    </font>
    <font>
      <sz val="12"/>
      <name val="VnTime(Ds)"/>
      <family val="1"/>
    </font>
    <font>
      <sz val="10"/>
      <name val="MS Sans Serif"/>
      <family val="2"/>
    </font>
    <font>
      <sz val="10"/>
      <name val="Geneva"/>
      <family val="2"/>
    </font>
    <font>
      <b/>
      <sz val="11"/>
      <name val="Helv"/>
      <family val="2"/>
    </font>
    <font>
      <sz val="12"/>
      <name val="Arial"/>
      <family val="2"/>
    </font>
    <font>
      <b/>
      <i/>
      <sz val="16"/>
      <name val="Helv"/>
    </font>
    <font>
      <sz val="13"/>
      <name val=".VnTime"/>
    </font>
    <font>
      <sz val="8"/>
      <name val="Wingdings"/>
    </font>
    <font>
      <sz val="8"/>
      <name val="Helv"/>
    </font>
    <font>
      <sz val="8"/>
      <name val="MS Sans Serif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0"/>
      <name val="Times New Roman"/>
      <family val="1"/>
    </font>
    <font>
      <b/>
      <sz val="10"/>
      <color indexed="18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name val=".VnTime"/>
      <family val="2"/>
    </font>
    <font>
      <b/>
      <sz val="10"/>
      <name val=".VnTime"/>
      <family val="2"/>
    </font>
    <font>
      <b/>
      <sz val="10"/>
      <name val=".VnTimeH"/>
      <family val="2"/>
    </font>
    <font>
      <sz val="18"/>
      <name val=".VnCommercial Script"/>
      <family val="2"/>
    </font>
    <font>
      <sz val="14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12"/>
      <name val="Times New Roman"/>
      <family val="1"/>
    </font>
    <font>
      <b/>
      <u/>
      <sz val="9"/>
      <name val="Times New Roman"/>
      <family val="1"/>
    </font>
    <font>
      <i/>
      <sz val="12"/>
      <name val="Times New Roman"/>
      <family val="1"/>
    </font>
    <font>
      <b/>
      <u/>
      <sz val="10"/>
      <name val="Times New Roman"/>
      <family val="1"/>
    </font>
    <font>
      <b/>
      <i/>
      <sz val="14"/>
      <name val="Times New Roman"/>
      <family val="1"/>
    </font>
    <font>
      <b/>
      <sz val="8"/>
      <color indexed="81"/>
      <name val="Tahoma"/>
    </font>
    <font>
      <sz val="8"/>
      <color indexed="81"/>
      <name val="Tahoma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sz val="20"/>
      <name val="Times New Roman"/>
      <family val="1"/>
    </font>
    <font>
      <u/>
      <sz val="12"/>
      <name val="Times New Roman"/>
      <family val="1"/>
    </font>
    <font>
      <b/>
      <i/>
      <sz val="13"/>
      <name val="Times New Roman"/>
      <family val="1"/>
    </font>
    <font>
      <b/>
      <sz val="15"/>
      <name val="Times New Roman"/>
      <family val="1"/>
    </font>
    <font>
      <sz val="12"/>
      <color indexed="48"/>
      <name val="Times New Roman"/>
      <family val="1"/>
    </font>
    <font>
      <sz val="13"/>
      <name val="Times New Roman"/>
      <family val="1"/>
    </font>
    <font>
      <b/>
      <sz val="20"/>
      <name val="Times New Roman"/>
      <family val="1"/>
    </font>
    <font>
      <sz val="16"/>
      <name val="Times New Roman"/>
      <family val="1"/>
    </font>
    <font>
      <b/>
      <sz val="13"/>
      <name val="Times New Roman"/>
      <family val="1"/>
    </font>
    <font>
      <i/>
      <sz val="14"/>
      <name val="Times New Roman"/>
      <family val="1"/>
    </font>
    <font>
      <b/>
      <sz val="2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83">
    <xf numFmtId="0" fontId="0" fillId="0" borderId="0"/>
    <xf numFmtId="0" fontId="1" fillId="0" borderId="0" applyNumberFormat="0" applyFill="0" applyBorder="0" applyAlignment="0" applyProtection="0"/>
    <xf numFmtId="209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77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8" fillId="0" borderId="0"/>
    <xf numFmtId="0" fontId="4" fillId="0" borderId="0" applyNumberFormat="0" applyFill="0" applyBorder="0" applyAlignment="0" applyProtection="0"/>
    <xf numFmtId="0" fontId="9" fillId="0" borderId="0"/>
    <xf numFmtId="0" fontId="10" fillId="2" borderId="0"/>
    <xf numFmtId="0" fontId="11" fillId="2" borderId="0"/>
    <xf numFmtId="0" fontId="12" fillId="2" borderId="0"/>
    <xf numFmtId="0" fontId="13" fillId="0" borderId="0">
      <alignment wrapText="1"/>
    </xf>
    <xf numFmtId="0" fontId="14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>
      <alignment horizontal="center" wrapText="1"/>
      <protection locked="0"/>
    </xf>
    <xf numFmtId="164" fontId="17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/>
    <xf numFmtId="0" fontId="15" fillId="0" borderId="0"/>
    <xf numFmtId="0" fontId="19" fillId="0" borderId="0"/>
    <xf numFmtId="220" fontId="20" fillId="0" borderId="0" applyFill="0" applyBorder="0" applyAlignment="0"/>
    <xf numFmtId="0" fontId="21" fillId="0" borderId="0"/>
    <xf numFmtId="0" fontId="22" fillId="0" borderId="0" applyFill="0" applyBorder="0" applyProtection="0">
      <alignment horizontal="center"/>
      <protection locked="0"/>
    </xf>
    <xf numFmtId="0" fontId="23" fillId="0" borderId="0" applyFill="0" applyBorder="0" applyProtection="0">
      <alignment horizontal="center"/>
    </xf>
    <xf numFmtId="0" fontId="23" fillId="0" borderId="1">
      <alignment horizontal="center"/>
    </xf>
    <xf numFmtId="166" fontId="24" fillId="0" borderId="0" applyFont="0" applyFill="0" applyBorder="0" applyAlignment="0" applyProtection="0"/>
    <xf numFmtId="218" fontId="25" fillId="0" borderId="0"/>
    <xf numFmtId="218" fontId="25" fillId="0" borderId="0"/>
    <xf numFmtId="218" fontId="25" fillId="0" borderId="0"/>
    <xf numFmtId="218" fontId="25" fillId="0" borderId="0"/>
    <xf numFmtId="218" fontId="25" fillId="0" borderId="0"/>
    <xf numFmtId="218" fontId="25" fillId="0" borderId="0"/>
    <xf numFmtId="218" fontId="25" fillId="0" borderId="0"/>
    <xf numFmtId="218" fontId="25" fillId="0" borderId="0"/>
    <xf numFmtId="201" fontId="23" fillId="0" borderId="0" applyFont="0" applyFill="0" applyBorder="0" applyAlignment="0" applyProtection="0"/>
    <xf numFmtId="194" fontId="26" fillId="0" borderId="0" applyFont="0" applyFill="0" applyBorder="0" applyAlignment="0" applyProtection="0"/>
    <xf numFmtId="206" fontId="27" fillId="0" borderId="0" applyFont="0" applyFill="0" applyBorder="0" applyAlignment="0" applyProtection="0"/>
    <xf numFmtId="196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8" fillId="0" borderId="0" applyFill="0" applyBorder="0" applyAlignment="0" applyProtection="0">
      <protection locked="0"/>
    </xf>
    <xf numFmtId="0" fontId="29" fillId="0" borderId="0" applyNumberFormat="0" applyAlignment="0">
      <alignment horizontal="left"/>
    </xf>
    <xf numFmtId="182" fontId="23" fillId="0" borderId="0" applyFill="0" applyBorder="0" applyProtection="0"/>
    <xf numFmtId="183" fontId="23" fillId="0" borderId="0" applyFont="0" applyFill="0" applyBorder="0" applyAlignment="0" applyProtection="0"/>
    <xf numFmtId="205" fontId="30" fillId="0" borderId="0" applyFill="0" applyBorder="0" applyProtection="0"/>
    <xf numFmtId="205" fontId="30" fillId="0" borderId="2" applyFill="0" applyProtection="0"/>
    <xf numFmtId="205" fontId="30" fillId="0" borderId="3" applyFill="0" applyProtection="0"/>
    <xf numFmtId="165" fontId="23" fillId="0" borderId="0" applyFill="0" applyBorder="0" applyProtection="0"/>
    <xf numFmtId="202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74" fontId="31" fillId="0" borderId="0" applyFont="0" applyFill="0" applyBorder="0" applyAlignment="0" applyProtection="0"/>
    <xf numFmtId="0" fontId="4" fillId="0" borderId="0" applyFont="0" applyFill="0" applyBorder="0" applyAlignment="0" applyProtection="0"/>
    <xf numFmtId="204" fontId="30" fillId="0" borderId="0" applyFill="0" applyBorder="0" applyProtection="0"/>
    <xf numFmtId="204" fontId="30" fillId="0" borderId="2" applyFill="0" applyProtection="0"/>
    <xf numFmtId="204" fontId="30" fillId="0" borderId="3" applyFill="0" applyProtection="0"/>
    <xf numFmtId="164" fontId="23" fillId="0" borderId="0" applyFill="0" applyBorder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2" fillId="0" borderId="0" applyNumberFormat="0" applyAlignment="0">
      <alignment horizontal="left"/>
    </xf>
    <xf numFmtId="2" fontId="4" fillId="0" borderId="0" applyFont="0" applyFill="0" applyBorder="0" applyAlignment="0" applyProtection="0"/>
    <xf numFmtId="38" fontId="33" fillId="2" borderId="0" applyNumberFormat="0" applyBorder="0" applyAlignment="0" applyProtection="0"/>
    <xf numFmtId="0" fontId="34" fillId="3" borderId="0"/>
    <xf numFmtId="0" fontId="35" fillId="0" borderId="0">
      <alignment horizontal="left"/>
    </xf>
    <xf numFmtId="0" fontId="36" fillId="0" borderId="4" applyNumberFormat="0" applyAlignment="0" applyProtection="0">
      <alignment horizontal="left" vertical="center"/>
    </xf>
    <xf numFmtId="0" fontId="36" fillId="0" borderId="5">
      <alignment horizontal="left" vertical="center"/>
    </xf>
    <xf numFmtId="14" fontId="22" fillId="4" borderId="6">
      <alignment horizontal="center" vertical="center" wrapText="1"/>
    </xf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Fill="0" applyAlignment="0" applyProtection="0">
      <protection locked="0"/>
    </xf>
    <xf numFmtId="0" fontId="38" fillId="0" borderId="7" applyFill="0" applyAlignment="0" applyProtection="0">
      <protection locked="0"/>
    </xf>
    <xf numFmtId="0" fontId="39" fillId="0" borderId="6">
      <alignment horizontal="center"/>
    </xf>
    <xf numFmtId="0" fontId="39" fillId="0" borderId="0">
      <alignment horizontal="center"/>
    </xf>
    <xf numFmtId="49" fontId="40" fillId="0" borderId="8">
      <alignment vertical="center"/>
    </xf>
    <xf numFmtId="10" fontId="33" fillId="5" borderId="8" applyNumberFormat="0" applyBorder="0" applyAlignment="0" applyProtection="0"/>
    <xf numFmtId="3" fontId="41" fillId="0" borderId="0"/>
    <xf numFmtId="0" fontId="42" fillId="0" borderId="0"/>
    <xf numFmtId="0" fontId="30" fillId="0" borderId="0" applyNumberFormat="0" applyFont="0" applyFill="0" applyBorder="0" applyProtection="0">
      <alignment horizontal="left" vertical="center"/>
    </xf>
    <xf numFmtId="0" fontId="23" fillId="0" borderId="0" applyFill="0" applyBorder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222" fontId="43" fillId="0" borderId="0" applyFont="0" applyFill="0" applyBorder="0" applyAlignment="0" applyProtection="0"/>
    <xf numFmtId="224" fontId="43" fillId="0" borderId="0" applyFont="0" applyFill="0" applyBorder="0" applyAlignment="0" applyProtection="0"/>
    <xf numFmtId="0" fontId="44" fillId="0" borderId="6"/>
    <xf numFmtId="210" fontId="23" fillId="0" borderId="0" applyFont="0" applyFill="0" applyBorder="0" applyAlignment="0" applyProtection="0"/>
    <xf numFmtId="211" fontId="23" fillId="0" borderId="0" applyFont="0" applyFill="0" applyBorder="0" applyAlignment="0" applyProtection="0"/>
    <xf numFmtId="221" fontId="43" fillId="0" borderId="0" applyFont="0" applyFill="0" applyBorder="0" applyAlignment="0" applyProtection="0"/>
    <xf numFmtId="223" fontId="43" fillId="0" borderId="0" applyFont="0" applyFill="0" applyBorder="0" applyAlignment="0" applyProtection="0"/>
    <xf numFmtId="0" fontId="45" fillId="0" borderId="0" applyNumberFormat="0" applyFont="0" applyFill="0" applyAlignment="0"/>
    <xf numFmtId="219" fontId="46" fillId="0" borderId="0"/>
    <xf numFmtId="0" fontId="4" fillId="0" borderId="0"/>
    <xf numFmtId="0" fontId="4" fillId="0" borderId="0"/>
    <xf numFmtId="0" fontId="42" fillId="0" borderId="0"/>
    <xf numFmtId="0" fontId="4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14" fontId="16" fillId="0" borderId="0">
      <alignment horizontal="center" wrapText="1"/>
      <protection locked="0"/>
    </xf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203" fontId="38" fillId="0" borderId="0" applyFont="0" applyFill="0" applyBorder="0" applyAlignment="0" applyProtection="0"/>
    <xf numFmtId="184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4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8" fillId="6" borderId="0" applyNumberFormat="0" applyFont="0" applyBorder="0" applyAlignment="0">
      <alignment horizontal="center"/>
    </xf>
    <xf numFmtId="14" fontId="49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/>
    <xf numFmtId="0" fontId="48" fillId="1" borderId="5" applyNumberFormat="0" applyFont="0" applyAlignment="0">
      <alignment horizontal="center"/>
    </xf>
    <xf numFmtId="0" fontId="50" fillId="0" borderId="0" applyNumberFormat="0" applyFill="0" applyBorder="0" applyAlignment="0">
      <alignment horizontal="center"/>
    </xf>
    <xf numFmtId="0" fontId="4" fillId="0" borderId="0"/>
    <xf numFmtId="0" fontId="23" fillId="0" borderId="0" applyFill="0" applyBorder="0" applyAlignment="0" applyProtection="0"/>
    <xf numFmtId="40" fontId="51" fillId="0" borderId="0" applyBorder="0">
      <alignment horizontal="right"/>
    </xf>
    <xf numFmtId="216" fontId="47" fillId="0" borderId="9">
      <alignment horizontal="right" vertical="center"/>
    </xf>
    <xf numFmtId="217" fontId="47" fillId="0" borderId="9">
      <alignment horizontal="center"/>
    </xf>
    <xf numFmtId="0" fontId="47" fillId="0" borderId="0" applyNumberFormat="0" applyFill="0" applyBorder="0" applyAlignment="0" applyProtection="0"/>
    <xf numFmtId="0" fontId="52" fillId="0" borderId="0">
      <alignment horizontal="center" vertical="top"/>
    </xf>
    <xf numFmtId="0" fontId="4" fillId="0" borderId="10" applyNumberFormat="0" applyFont="0" applyFill="0" applyAlignment="0" applyProtection="0"/>
    <xf numFmtId="214" fontId="47" fillId="0" borderId="0"/>
    <xf numFmtId="215" fontId="47" fillId="0" borderId="8"/>
    <xf numFmtId="0" fontId="43" fillId="0" borderId="0" applyNumberFormat="0" applyFont="0" applyFill="0" applyBorder="0" applyProtection="0">
      <alignment horizontal="center" vertical="center" wrapText="1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Border="0" applyAlignment="0" applyProtection="0"/>
    <xf numFmtId="0" fontId="55" fillId="0" borderId="0"/>
    <xf numFmtId="0" fontId="45" fillId="0" borderId="0"/>
    <xf numFmtId="177" fontId="27" fillId="0" borderId="0" applyFont="0" applyFill="0" applyBorder="0" applyAlignment="0" applyProtection="0"/>
    <xf numFmtId="213" fontId="27" fillId="0" borderId="0" applyFont="0" applyFill="0" applyBorder="0" applyAlignment="0" applyProtection="0"/>
    <xf numFmtId="177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6" fillId="0" borderId="0"/>
    <xf numFmtId="208" fontId="27" fillId="0" borderId="0" applyFont="0" applyFill="0" applyBorder="0" applyAlignment="0" applyProtection="0"/>
    <xf numFmtId="207" fontId="23" fillId="0" borderId="0" applyFont="0" applyFill="0" applyBorder="0" applyAlignment="0" applyProtection="0"/>
    <xf numFmtId="209" fontId="2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57" fillId="0" borderId="0">
      <alignment vertical="center"/>
    </xf>
  </cellStyleXfs>
  <cellXfs count="494">
    <xf numFmtId="0" fontId="0" fillId="0" borderId="0" xfId="0"/>
    <xf numFmtId="0" fontId="30" fillId="0" borderId="0" xfId="118" applyFont="1"/>
    <xf numFmtId="0" fontId="58" fillId="0" borderId="0" xfId="118" applyFont="1" applyAlignment="1">
      <alignment horizontal="center"/>
    </xf>
    <xf numFmtId="41" fontId="30" fillId="0" borderId="0" xfId="118" applyNumberFormat="1" applyFont="1"/>
    <xf numFmtId="0" fontId="30" fillId="0" borderId="0" xfId="118" applyFont="1" applyAlignment="1">
      <alignment horizontal="left"/>
    </xf>
    <xf numFmtId="171" fontId="30" fillId="0" borderId="0" xfId="57" applyNumberFormat="1" applyFont="1"/>
    <xf numFmtId="0" fontId="59" fillId="0" borderId="8" xfId="118" applyFont="1" applyBorder="1" applyAlignment="1">
      <alignment horizontal="center"/>
    </xf>
    <xf numFmtId="41" fontId="30" fillId="0" borderId="0" xfId="118" applyNumberFormat="1" applyFont="1" applyAlignment="1">
      <alignment vertical="top"/>
    </xf>
    <xf numFmtId="0" fontId="30" fillId="0" borderId="0" xfId="118" applyFont="1" applyAlignment="1"/>
    <xf numFmtId="0" fontId="58" fillId="0" borderId="0" xfId="118" applyFont="1"/>
    <xf numFmtId="0" fontId="61" fillId="0" borderId="0" xfId="118" applyFont="1"/>
    <xf numFmtId="0" fontId="61" fillId="0" borderId="0" xfId="118" applyFont="1" applyAlignment="1">
      <alignment horizontal="center"/>
    </xf>
    <xf numFmtId="41" fontId="61" fillId="0" borderId="0" xfId="118" applyNumberFormat="1" applyFont="1"/>
    <xf numFmtId="41" fontId="30" fillId="0" borderId="0" xfId="57" applyNumberFormat="1" applyFont="1"/>
    <xf numFmtId="0" fontId="30" fillId="0" borderId="0" xfId="118" applyFont="1" applyBorder="1"/>
    <xf numFmtId="0" fontId="62" fillId="0" borderId="7" xfId="118" applyFont="1" applyBorder="1" applyAlignment="1">
      <alignment horizontal="right"/>
    </xf>
    <xf numFmtId="41" fontId="30" fillId="0" borderId="0" xfId="118" applyNumberFormat="1" applyFont="1" applyBorder="1" applyAlignment="1">
      <alignment vertical="top"/>
    </xf>
    <xf numFmtId="0" fontId="30" fillId="0" borderId="0" xfId="118" applyFont="1" applyBorder="1" applyAlignment="1"/>
    <xf numFmtId="0" fontId="30" fillId="0" borderId="0" xfId="118" applyFont="1" applyBorder="1" applyAlignment="1">
      <alignment vertical="center"/>
    </xf>
    <xf numFmtId="0" fontId="58" fillId="0" borderId="0" xfId="118" applyFont="1" applyBorder="1" applyAlignment="1">
      <alignment horizontal="left" vertical="center"/>
    </xf>
    <xf numFmtId="0" fontId="58" fillId="0" borderId="0" xfId="118" applyFont="1" applyBorder="1" applyAlignment="1">
      <alignment horizontal="center" vertical="center"/>
    </xf>
    <xf numFmtId="0" fontId="58" fillId="0" borderId="0" xfId="57" applyNumberFormat="1" applyFont="1" applyBorder="1" applyAlignment="1">
      <alignment horizontal="right" vertical="center"/>
    </xf>
    <xf numFmtId="37" fontId="58" fillId="0" borderId="7" xfId="117" applyNumberFormat="1" applyFont="1" applyBorder="1" applyAlignment="1">
      <alignment horizontal="right" wrapText="1"/>
    </xf>
    <xf numFmtId="0" fontId="58" fillId="0" borderId="0" xfId="57" applyNumberFormat="1" applyFont="1" applyBorder="1" applyAlignment="1">
      <alignment horizontal="right" vertical="center" wrapText="1"/>
    </xf>
    <xf numFmtId="0" fontId="63" fillId="0" borderId="0" xfId="118" applyFont="1" applyBorder="1" applyAlignment="1">
      <alignment horizontal="right" vertical="center"/>
    </xf>
    <xf numFmtId="0" fontId="58" fillId="0" borderId="8" xfId="118" applyFont="1" applyBorder="1" applyAlignment="1">
      <alignment horizontal="center" vertical="center"/>
    </xf>
    <xf numFmtId="171" fontId="58" fillId="0" borderId="8" xfId="57" applyNumberFormat="1" applyFont="1" applyBorder="1" applyAlignment="1">
      <alignment horizontal="center" vertical="center" wrapText="1"/>
    </xf>
    <xf numFmtId="41" fontId="64" fillId="0" borderId="11" xfId="118" applyNumberFormat="1" applyFont="1" applyBorder="1" applyAlignment="1">
      <alignment horizontal="center" vertical="center" wrapText="1"/>
    </xf>
    <xf numFmtId="0" fontId="64" fillId="0" borderId="0" xfId="118" applyFont="1" applyBorder="1" applyAlignment="1">
      <alignment horizontal="center" vertical="center"/>
    </xf>
    <xf numFmtId="0" fontId="30" fillId="0" borderId="0" xfId="118" applyFont="1" applyBorder="1" applyAlignment="1">
      <alignment vertical="top" wrapText="1"/>
    </xf>
    <xf numFmtId="0" fontId="30" fillId="0" borderId="0" xfId="118" applyFont="1" applyBorder="1" applyAlignment="1">
      <alignment horizontal="right" vertical="top" wrapText="1"/>
    </xf>
    <xf numFmtId="49" fontId="58" fillId="0" borderId="0" xfId="118" applyNumberFormat="1" applyFont="1" applyBorder="1"/>
    <xf numFmtId="49" fontId="58" fillId="0" borderId="0" xfId="118" applyNumberFormat="1" applyFont="1" applyBorder="1" applyAlignment="1">
      <alignment horizontal="center"/>
    </xf>
    <xf numFmtId="41" fontId="30" fillId="0" borderId="0" xfId="118" applyNumberFormat="1" applyFont="1" applyBorder="1"/>
    <xf numFmtId="49" fontId="58" fillId="0" borderId="1" xfId="118" applyNumberFormat="1" applyFont="1" applyBorder="1" applyAlignment="1">
      <alignment horizontal="left" wrapText="1"/>
    </xf>
    <xf numFmtId="49" fontId="58" fillId="0" borderId="1" xfId="118" applyNumberFormat="1" applyFont="1" applyBorder="1" applyAlignment="1">
      <alignment horizontal="left"/>
    </xf>
    <xf numFmtId="171" fontId="30" fillId="0" borderId="1" xfId="57" applyNumberFormat="1" applyFont="1" applyBorder="1" applyAlignment="1">
      <alignment shrinkToFit="1"/>
    </xf>
    <xf numFmtId="176" fontId="30" fillId="0" borderId="1" xfId="118" applyNumberFormat="1" applyFont="1" applyBorder="1" applyAlignment="1">
      <alignment shrinkToFit="1"/>
    </xf>
    <xf numFmtId="41" fontId="30" fillId="0" borderId="11" xfId="118" applyNumberFormat="1" applyFont="1" applyBorder="1" applyAlignment="1">
      <alignment vertical="top" wrapText="1"/>
    </xf>
    <xf numFmtId="0" fontId="30" fillId="0" borderId="0" xfId="118" applyFont="1" applyBorder="1" applyAlignment="1">
      <alignment vertical="top"/>
    </xf>
    <xf numFmtId="0" fontId="58" fillId="0" borderId="0" xfId="118" applyFont="1" applyBorder="1"/>
    <xf numFmtId="49" fontId="65" fillId="0" borderId="0" xfId="118" applyNumberFormat="1" applyFont="1" applyBorder="1"/>
    <xf numFmtId="49" fontId="30" fillId="0" borderId="0" xfId="118" quotePrefix="1" applyNumberFormat="1" applyFont="1" applyBorder="1" applyAlignment="1">
      <alignment horizontal="center"/>
    </xf>
    <xf numFmtId="41" fontId="58" fillId="0" borderId="0" xfId="118" applyNumberFormat="1" applyFont="1" applyBorder="1"/>
    <xf numFmtId="41" fontId="58" fillId="0" borderId="0" xfId="118" applyNumberFormat="1" applyFont="1" applyBorder="1" applyAlignment="1">
      <alignment vertical="top" wrapText="1"/>
    </xf>
    <xf numFmtId="49" fontId="65" fillId="0" borderId="12" xfId="118" applyNumberFormat="1" applyFont="1" applyBorder="1" applyAlignment="1">
      <alignment wrapText="1"/>
    </xf>
    <xf numFmtId="49" fontId="30" fillId="0" borderId="12" xfId="118" quotePrefix="1" applyNumberFormat="1" applyFont="1" applyBorder="1" applyAlignment="1">
      <alignment horizontal="center"/>
    </xf>
    <xf numFmtId="171" fontId="58" fillId="0" borderId="12" xfId="57" applyNumberFormat="1" applyFont="1" applyBorder="1" applyAlignment="1">
      <alignment shrinkToFit="1"/>
    </xf>
    <xf numFmtId="41" fontId="30" fillId="0" borderId="11" xfId="118" applyNumberFormat="1" applyFont="1" applyBorder="1" applyAlignment="1">
      <alignment vertical="top"/>
    </xf>
    <xf numFmtId="49" fontId="62" fillId="0" borderId="0" xfId="118" applyNumberFormat="1" applyFont="1" applyBorder="1" applyAlignment="1">
      <alignment horizontal="center"/>
    </xf>
    <xf numFmtId="49" fontId="62" fillId="0" borderId="0" xfId="118" applyNumberFormat="1" applyFont="1" applyBorder="1"/>
    <xf numFmtId="41" fontId="30" fillId="0" borderId="0" xfId="118" applyNumberFormat="1" applyFont="1" applyBorder="1" applyAlignment="1">
      <alignment vertical="top" wrapText="1"/>
    </xf>
    <xf numFmtId="212" fontId="30" fillId="0" borderId="0" xfId="118" applyNumberFormat="1" applyFont="1" applyBorder="1"/>
    <xf numFmtId="0" fontId="30" fillId="0" borderId="12" xfId="118" applyFont="1" applyBorder="1"/>
    <xf numFmtId="171" fontId="30" fillId="0" borderId="12" xfId="57" applyNumberFormat="1" applyFont="1" applyBorder="1" applyAlignment="1">
      <alignment shrinkToFit="1"/>
    </xf>
    <xf numFmtId="49" fontId="30" fillId="0" borderId="0" xfId="118" applyNumberFormat="1" applyFont="1" applyBorder="1" applyAlignment="1">
      <alignment horizontal="left" vertical="top" wrapText="1" indent="1"/>
    </xf>
    <xf numFmtId="49" fontId="30" fillId="0" borderId="0" xfId="118" applyNumberFormat="1" applyFont="1" applyBorder="1" applyAlignment="1">
      <alignment horizontal="left" indent="1"/>
    </xf>
    <xf numFmtId="49" fontId="30" fillId="0" borderId="12" xfId="118" applyNumberFormat="1" applyFont="1" applyBorder="1" applyAlignment="1">
      <alignment wrapText="1"/>
    </xf>
    <xf numFmtId="49" fontId="30" fillId="0" borderId="0" xfId="118" applyNumberFormat="1" applyFont="1" applyBorder="1" applyAlignment="1">
      <alignment horizontal="center"/>
    </xf>
    <xf numFmtId="49" fontId="30" fillId="0" borderId="12" xfId="118" applyNumberFormat="1" applyFont="1" applyBorder="1" applyAlignment="1">
      <alignment horizontal="center"/>
    </xf>
    <xf numFmtId="49" fontId="30" fillId="0" borderId="0" xfId="118" applyNumberFormat="1" applyFont="1" applyFill="1" applyBorder="1" applyAlignment="1">
      <alignment horizontal="left" indent="1"/>
    </xf>
    <xf numFmtId="41" fontId="30" fillId="0" borderId="0" xfId="118" applyNumberFormat="1" applyFont="1" applyFill="1" applyBorder="1"/>
    <xf numFmtId="171" fontId="30" fillId="7" borderId="0" xfId="57" applyNumberFormat="1" applyFont="1" applyFill="1" applyBorder="1"/>
    <xf numFmtId="44" fontId="65" fillId="0" borderId="12" xfId="118" applyNumberFormat="1" applyFont="1" applyBorder="1" applyAlignment="1">
      <alignment wrapText="1"/>
    </xf>
    <xf numFmtId="49" fontId="58" fillId="0" borderId="12" xfId="118" quotePrefix="1" applyNumberFormat="1" applyFont="1" applyBorder="1" applyAlignment="1">
      <alignment horizontal="center"/>
    </xf>
    <xf numFmtId="41" fontId="58" fillId="0" borderId="11" xfId="118" quotePrefix="1" applyNumberFormat="1" applyFont="1" applyBorder="1" applyAlignment="1">
      <alignment vertical="top"/>
    </xf>
    <xf numFmtId="175" fontId="30" fillId="0" borderId="12" xfId="116" applyNumberFormat="1" applyFont="1" applyFill="1" applyBorder="1" applyAlignment="1" applyProtection="1">
      <alignment horizontal="center"/>
    </xf>
    <xf numFmtId="175" fontId="30" fillId="0" borderId="0" xfId="116" applyNumberFormat="1" applyFont="1" applyFill="1" applyBorder="1" applyAlignment="1" applyProtection="1">
      <alignment horizontal="left" indent="1"/>
    </xf>
    <xf numFmtId="175" fontId="30" fillId="0" borderId="0" xfId="116" quotePrefix="1" applyNumberFormat="1" applyFont="1" applyFill="1" applyBorder="1" applyAlignment="1" applyProtection="1">
      <alignment horizontal="center"/>
    </xf>
    <xf numFmtId="3" fontId="58" fillId="0" borderId="0" xfId="118" applyNumberFormat="1" applyFont="1"/>
    <xf numFmtId="0" fontId="58" fillId="0" borderId="12" xfId="118" applyFont="1" applyBorder="1" applyAlignment="1">
      <alignment horizontal="center"/>
    </xf>
    <xf numFmtId="0" fontId="30" fillId="0" borderId="0" xfId="118" applyFont="1" applyBorder="1" applyAlignment="1">
      <alignment horizontal="center"/>
    </xf>
    <xf numFmtId="49" fontId="58" fillId="0" borderId="12" xfId="118" applyNumberFormat="1" applyFont="1" applyBorder="1" applyAlignment="1">
      <alignment wrapText="1"/>
    </xf>
    <xf numFmtId="0" fontId="30" fillId="0" borderId="12" xfId="118" applyFont="1" applyBorder="1" applyAlignment="1">
      <alignment horizontal="center"/>
    </xf>
    <xf numFmtId="41" fontId="62" fillId="0" borderId="11" xfId="118" applyNumberFormat="1" applyFont="1" applyBorder="1" applyAlignment="1">
      <alignment vertical="top"/>
    </xf>
    <xf numFmtId="0" fontId="30" fillId="0" borderId="12" xfId="118" applyFont="1" applyBorder="1" applyAlignment="1">
      <alignment wrapText="1"/>
    </xf>
    <xf numFmtId="49" fontId="30" fillId="0" borderId="0" xfId="118" applyNumberFormat="1" applyFont="1" applyFill="1" applyBorder="1" applyAlignment="1">
      <alignment horizontal="left" wrapText="1" indent="1"/>
    </xf>
    <xf numFmtId="41" fontId="30" fillId="7" borderId="0" xfId="118" applyNumberFormat="1" applyFont="1" applyFill="1" applyBorder="1"/>
    <xf numFmtId="0" fontId="65" fillId="0" borderId="12" xfId="118" applyFont="1" applyBorder="1" applyAlignment="1">
      <alignment wrapText="1"/>
    </xf>
    <xf numFmtId="49" fontId="58" fillId="0" borderId="12" xfId="118" applyNumberFormat="1" applyFont="1" applyBorder="1" applyAlignment="1">
      <alignment horizontal="center"/>
    </xf>
    <xf numFmtId="41" fontId="58" fillId="0" borderId="12" xfId="118" applyNumberFormat="1" applyFont="1" applyBorder="1" applyAlignment="1">
      <alignment shrinkToFit="1"/>
    </xf>
    <xf numFmtId="49" fontId="58" fillId="0" borderId="0" xfId="118" applyNumberFormat="1" applyFont="1" applyBorder="1" applyAlignment="1">
      <alignment vertical="center"/>
    </xf>
    <xf numFmtId="49" fontId="30" fillId="0" borderId="0" xfId="118" quotePrefix="1" applyNumberFormat="1" applyFont="1" applyBorder="1" applyAlignment="1">
      <alignment horizontal="center" vertical="center"/>
    </xf>
    <xf numFmtId="41" fontId="58" fillId="0" borderId="4" xfId="118" applyNumberFormat="1" applyFont="1" applyBorder="1"/>
    <xf numFmtId="49" fontId="58" fillId="0" borderId="13" xfId="118" applyNumberFormat="1" applyFont="1" applyBorder="1" applyAlignment="1">
      <alignment wrapText="1"/>
    </xf>
    <xf numFmtId="49" fontId="58" fillId="0" borderId="13" xfId="118" applyNumberFormat="1" applyFont="1" applyBorder="1" applyAlignment="1">
      <alignment horizontal="center" vertical="center"/>
    </xf>
    <xf numFmtId="171" fontId="58" fillId="0" borderId="13" xfId="57" applyNumberFormat="1" applyFont="1" applyBorder="1" applyAlignment="1">
      <alignment shrinkToFit="1"/>
    </xf>
    <xf numFmtId="0" fontId="58" fillId="7" borderId="14" xfId="118" applyFont="1" applyFill="1" applyBorder="1"/>
    <xf numFmtId="0" fontId="58" fillId="7" borderId="2" xfId="118" applyFont="1" applyFill="1" applyBorder="1"/>
    <xf numFmtId="171" fontId="58" fillId="7" borderId="2" xfId="57" applyNumberFormat="1" applyFont="1" applyFill="1" applyBorder="1"/>
    <xf numFmtId="171" fontId="58" fillId="7" borderId="15" xfId="57" applyNumberFormat="1" applyFont="1" applyFill="1" applyBorder="1"/>
    <xf numFmtId="0" fontId="67" fillId="0" borderId="0" xfId="118" applyFont="1"/>
    <xf numFmtId="0" fontId="66" fillId="0" borderId="0" xfId="118" applyFont="1" applyAlignment="1">
      <alignment horizontal="center"/>
    </xf>
    <xf numFmtId="41" fontId="67" fillId="0" borderId="0" xfId="118" applyNumberFormat="1" applyFont="1"/>
    <xf numFmtId="0" fontId="66" fillId="7" borderId="11" xfId="118" applyFont="1" applyFill="1" applyBorder="1"/>
    <xf numFmtId="0" fontId="66" fillId="7" borderId="0" xfId="118" applyFont="1" applyFill="1" applyBorder="1"/>
    <xf numFmtId="171" fontId="66" fillId="7" borderId="0" xfId="57" applyNumberFormat="1" applyFont="1" applyFill="1" applyBorder="1"/>
    <xf numFmtId="41" fontId="67" fillId="0" borderId="11" xfId="118" applyNumberFormat="1" applyFont="1" applyBorder="1" applyAlignment="1">
      <alignment vertical="top"/>
    </xf>
    <xf numFmtId="0" fontId="67" fillId="0" borderId="0" xfId="118" applyFont="1" applyBorder="1" applyAlignment="1"/>
    <xf numFmtId="0" fontId="67" fillId="0" borderId="0" xfId="118" applyFont="1" applyBorder="1"/>
    <xf numFmtId="0" fontId="58" fillId="7" borderId="16" xfId="118" applyFont="1" applyFill="1" applyBorder="1"/>
    <xf numFmtId="0" fontId="58" fillId="7" borderId="7" xfId="118" applyFont="1" applyFill="1" applyBorder="1"/>
    <xf numFmtId="171" fontId="58" fillId="7" borderId="7" xfId="57" applyNumberFormat="1" applyFont="1" applyFill="1" applyBorder="1"/>
    <xf numFmtId="171" fontId="58" fillId="7" borderId="17" xfId="57" applyNumberFormat="1" applyFont="1" applyFill="1" applyBorder="1"/>
    <xf numFmtId="0" fontId="68" fillId="0" borderId="0" xfId="118" applyFont="1"/>
    <xf numFmtId="0" fontId="69" fillId="0" borderId="0" xfId="118" applyFont="1" applyAlignment="1">
      <alignment horizontal="center"/>
    </xf>
    <xf numFmtId="41" fontId="68" fillId="0" borderId="0" xfId="118" applyNumberFormat="1" applyFont="1"/>
    <xf numFmtId="0" fontId="70" fillId="0" borderId="0" xfId="118" applyFont="1"/>
    <xf numFmtId="41" fontId="68" fillId="0" borderId="11" xfId="118" applyNumberFormat="1" applyFont="1" applyBorder="1" applyAlignment="1">
      <alignment vertical="top"/>
    </xf>
    <xf numFmtId="0" fontId="68" fillId="0" borderId="0" xfId="118" applyFont="1" applyBorder="1" applyAlignment="1"/>
    <xf numFmtId="0" fontId="68" fillId="0" borderId="0" xfId="118" applyFont="1" applyBorder="1"/>
    <xf numFmtId="171" fontId="68" fillId="0" borderId="0" xfId="57" applyNumberFormat="1" applyFont="1"/>
    <xf numFmtId="3" fontId="59" fillId="0" borderId="0" xfId="0" applyNumberFormat="1" applyFont="1" applyFill="1" applyBorder="1" applyAlignment="1"/>
    <xf numFmtId="3" fontId="60" fillId="0" borderId="0" xfId="0" applyNumberFormat="1" applyFont="1" applyFill="1" applyBorder="1" applyAlignment="1"/>
    <xf numFmtId="1" fontId="60" fillId="0" borderId="0" xfId="0" applyNumberFormat="1" applyFont="1" applyFill="1" applyAlignment="1">
      <alignment horizontal="left"/>
    </xf>
    <xf numFmtId="3" fontId="72" fillId="0" borderId="0" xfId="0" applyNumberFormat="1" applyFont="1" applyFill="1"/>
    <xf numFmtId="3" fontId="72" fillId="0" borderId="0" xfId="0" applyNumberFormat="1" applyFont="1" applyFill="1" applyBorder="1"/>
    <xf numFmtId="3" fontId="57" fillId="0" borderId="0" xfId="0" applyNumberFormat="1" applyFont="1" applyFill="1"/>
    <xf numFmtId="3" fontId="73" fillId="0" borderId="0" xfId="0" applyNumberFormat="1" applyFont="1" applyFill="1"/>
    <xf numFmtId="3" fontId="59" fillId="0" borderId="1" xfId="0" applyNumberFormat="1" applyFont="1" applyFill="1" applyBorder="1" applyAlignment="1">
      <alignment horizontal="center" vertical="center"/>
    </xf>
    <xf numFmtId="3" fontId="60" fillId="0" borderId="1" xfId="0" applyNumberFormat="1" applyFont="1" applyFill="1" applyBorder="1" applyAlignment="1">
      <alignment horizontal="center" vertical="center"/>
    </xf>
    <xf numFmtId="3" fontId="74" fillId="0" borderId="0" xfId="0" applyNumberFormat="1" applyFont="1" applyFill="1"/>
    <xf numFmtId="3" fontId="59" fillId="0" borderId="18" xfId="0" applyNumberFormat="1" applyFont="1" applyFill="1" applyBorder="1" applyAlignment="1">
      <alignment horizontal="center" vertical="center"/>
    </xf>
    <xf numFmtId="3" fontId="60" fillId="0" borderId="18" xfId="0" applyNumberFormat="1" applyFont="1" applyFill="1" applyBorder="1" applyAlignment="1">
      <alignment horizontal="center" vertical="center"/>
    </xf>
    <xf numFmtId="3" fontId="59" fillId="0" borderId="13" xfId="0" applyNumberFormat="1" applyFont="1" applyFill="1" applyBorder="1" applyAlignment="1">
      <alignment horizontal="center" vertical="center"/>
    </xf>
    <xf numFmtId="3" fontId="60" fillId="0" borderId="13" xfId="0" applyNumberFormat="1" applyFont="1" applyFill="1" applyBorder="1" applyAlignment="1">
      <alignment horizontal="center" vertical="center"/>
    </xf>
    <xf numFmtId="3" fontId="75" fillId="0" borderId="19" xfId="0" applyNumberFormat="1" applyFont="1" applyFill="1" applyBorder="1" applyAlignment="1">
      <alignment horizontal="center"/>
    </xf>
    <xf numFmtId="3" fontId="75" fillId="0" borderId="19" xfId="0" applyNumberFormat="1" applyFont="1" applyFill="1" applyBorder="1" applyAlignment="1"/>
    <xf numFmtId="3" fontId="75" fillId="0" borderId="19" xfId="0" applyNumberFormat="1" applyFont="1" applyFill="1" applyBorder="1"/>
    <xf numFmtId="3" fontId="76" fillId="0" borderId="0" xfId="0" applyNumberFormat="1" applyFont="1" applyFill="1"/>
    <xf numFmtId="3" fontId="59" fillId="0" borderId="12" xfId="0" applyNumberFormat="1" applyFont="1" applyFill="1" applyBorder="1" applyAlignment="1">
      <alignment horizontal="center"/>
    </xf>
    <xf numFmtId="3" fontId="59" fillId="0" borderId="12" xfId="0" applyNumberFormat="1" applyFont="1" applyFill="1" applyBorder="1" applyAlignment="1"/>
    <xf numFmtId="3" fontId="59" fillId="0" borderId="12" xfId="0" applyNumberFormat="1" applyFont="1" applyFill="1" applyBorder="1"/>
    <xf numFmtId="3" fontId="57" fillId="0" borderId="12" xfId="0" applyNumberFormat="1" applyFont="1" applyFill="1" applyBorder="1" applyAlignment="1">
      <alignment horizontal="center"/>
    </xf>
    <xf numFmtId="3" fontId="57" fillId="0" borderId="12" xfId="0" applyNumberFormat="1" applyFont="1" applyFill="1" applyBorder="1"/>
    <xf numFmtId="3" fontId="75" fillId="0" borderId="12" xfId="0" applyNumberFormat="1" applyFont="1" applyFill="1" applyBorder="1" applyAlignment="1">
      <alignment horizontal="center"/>
    </xf>
    <xf numFmtId="3" fontId="75" fillId="0" borderId="12" xfId="0" applyNumberFormat="1" applyFont="1" applyFill="1" applyBorder="1" applyAlignment="1"/>
    <xf numFmtId="3" fontId="75" fillId="0" borderId="12" xfId="0" applyNumberFormat="1" applyFont="1" applyFill="1" applyBorder="1"/>
    <xf numFmtId="3" fontId="57" fillId="0" borderId="20" xfId="0" applyNumberFormat="1" applyFont="1" applyFill="1" applyBorder="1" applyAlignment="1">
      <alignment horizontal="center"/>
    </xf>
    <xf numFmtId="3" fontId="57" fillId="0" borderId="20" xfId="0" applyNumberFormat="1" applyFont="1" applyFill="1" applyBorder="1"/>
    <xf numFmtId="3" fontId="77" fillId="0" borderId="0" xfId="0" applyNumberFormat="1" applyFont="1" applyFill="1" applyAlignment="1"/>
    <xf numFmtId="3" fontId="57" fillId="0" borderId="0" xfId="0" applyNumberFormat="1" applyFont="1" applyFill="1" applyAlignment="1"/>
    <xf numFmtId="3" fontId="73" fillId="0" borderId="0" xfId="0" applyNumberFormat="1" applyFont="1" applyFill="1" applyAlignment="1"/>
    <xf numFmtId="3" fontId="30" fillId="0" borderId="0" xfId="0" applyNumberFormat="1" applyFont="1" applyFill="1"/>
    <xf numFmtId="3" fontId="62" fillId="0" borderId="7" xfId="0" applyNumberFormat="1" applyFont="1" applyFill="1" applyBorder="1" applyAlignment="1">
      <alignment horizontal="center"/>
    </xf>
    <xf numFmtId="3" fontId="59" fillId="0" borderId="8" xfId="0" applyNumberFormat="1" applyFont="1" applyFill="1" applyBorder="1" applyAlignment="1">
      <alignment horizontal="center" vertical="center" wrapText="1"/>
    </xf>
    <xf numFmtId="3" fontId="75" fillId="0" borderId="21" xfId="0" applyNumberFormat="1" applyFont="1" applyFill="1" applyBorder="1" applyAlignment="1">
      <alignment horizontal="center"/>
    </xf>
    <xf numFmtId="3" fontId="75" fillId="0" borderId="22" xfId="0" applyNumberFormat="1" applyFont="1" applyFill="1" applyBorder="1" applyAlignment="1"/>
    <xf numFmtId="3" fontId="75" fillId="0" borderId="0" xfId="0" applyNumberFormat="1" applyFont="1" applyFill="1"/>
    <xf numFmtId="3" fontId="78" fillId="0" borderId="0" xfId="0" applyNumberFormat="1" applyFont="1" applyFill="1"/>
    <xf numFmtId="3" fontId="59" fillId="0" borderId="23" xfId="0" applyNumberFormat="1" applyFont="1" applyFill="1" applyBorder="1" applyAlignment="1">
      <alignment horizontal="center"/>
    </xf>
    <xf numFmtId="176" fontId="30" fillId="0" borderId="12" xfId="57" applyNumberFormat="1" applyFont="1" applyBorder="1" applyAlignment="1">
      <alignment shrinkToFit="1"/>
    </xf>
    <xf numFmtId="37" fontId="30" fillId="0" borderId="12" xfId="57" applyNumberFormat="1" applyFont="1" applyBorder="1" applyAlignment="1">
      <alignment shrinkToFit="1"/>
    </xf>
    <xf numFmtId="171" fontId="30" fillId="0" borderId="12" xfId="57" applyNumberFormat="1" applyFont="1" applyFill="1" applyBorder="1" applyAlignment="1">
      <alignment shrinkToFit="1"/>
    </xf>
    <xf numFmtId="171" fontId="58" fillId="7" borderId="24" xfId="118" applyNumberFormat="1" applyFont="1" applyFill="1" applyBorder="1"/>
    <xf numFmtId="3" fontId="59" fillId="0" borderId="0" xfId="0" applyNumberFormat="1" applyFont="1" applyFill="1"/>
    <xf numFmtId="3" fontId="58" fillId="0" borderId="0" xfId="0" applyNumberFormat="1" applyFont="1" applyFill="1"/>
    <xf numFmtId="3" fontId="57" fillId="0" borderId="23" xfId="0" applyNumberFormat="1" applyFont="1" applyFill="1" applyBorder="1" applyAlignment="1">
      <alignment horizontal="center" vertical="center"/>
    </xf>
    <xf numFmtId="3" fontId="57" fillId="0" borderId="12" xfId="0" applyNumberFormat="1" applyFont="1" applyFill="1" applyBorder="1" applyAlignment="1"/>
    <xf numFmtId="3" fontId="75" fillId="0" borderId="23" xfId="0" applyNumberFormat="1" applyFont="1" applyFill="1" applyBorder="1" applyAlignment="1">
      <alignment horizontal="center"/>
    </xf>
    <xf numFmtId="3" fontId="75" fillId="0" borderId="23" xfId="0" applyNumberFormat="1" applyFont="1" applyFill="1" applyBorder="1"/>
    <xf numFmtId="3" fontId="57" fillId="0" borderId="12" xfId="0" applyNumberFormat="1" applyFont="1" applyFill="1" applyBorder="1" applyAlignment="1">
      <alignment horizontal="center" vertical="center"/>
    </xf>
    <xf numFmtId="3" fontId="57" fillId="0" borderId="13" xfId="0" applyNumberFormat="1" applyFont="1" applyFill="1" applyBorder="1" applyAlignment="1">
      <alignment horizontal="center"/>
    </xf>
    <xf numFmtId="3" fontId="57" fillId="0" borderId="13" xfId="0" applyNumberFormat="1" applyFont="1" applyFill="1" applyBorder="1" applyAlignment="1"/>
    <xf numFmtId="3" fontId="77" fillId="0" borderId="0" xfId="0" applyNumberFormat="1" applyFont="1" applyFill="1" applyBorder="1" applyAlignment="1"/>
    <xf numFmtId="3" fontId="62" fillId="0" borderId="0" xfId="0" applyNumberFormat="1" applyFont="1" applyFill="1" applyAlignment="1"/>
    <xf numFmtId="3" fontId="77" fillId="0" borderId="0" xfId="0" applyNumberFormat="1" applyFont="1" applyFill="1" applyBorder="1" applyAlignment="1">
      <alignment horizontal="left" wrapText="1"/>
    </xf>
    <xf numFmtId="3" fontId="30" fillId="0" borderId="1" xfId="0" applyNumberFormat="1" applyFont="1" applyFill="1" applyBorder="1" applyAlignment="1">
      <alignment horizontal="center" vertical="center"/>
    </xf>
    <xf numFmtId="3" fontId="30" fillId="0" borderId="18" xfId="0" applyNumberFormat="1" applyFont="1" applyFill="1" applyBorder="1" applyAlignment="1">
      <alignment horizontal="center" vertical="center"/>
    </xf>
    <xf numFmtId="3" fontId="30" fillId="0" borderId="13" xfId="0" applyNumberFormat="1" applyFont="1" applyFill="1" applyBorder="1" applyAlignment="1">
      <alignment horizontal="center" vertical="center"/>
    </xf>
    <xf numFmtId="3" fontId="57" fillId="0" borderId="20" xfId="0" applyNumberFormat="1" applyFont="1" applyFill="1" applyBorder="1" applyAlignment="1"/>
    <xf numFmtId="3" fontId="77" fillId="0" borderId="0" xfId="0" applyNumberFormat="1" applyFont="1" applyFill="1"/>
    <xf numFmtId="3" fontId="62" fillId="0" borderId="0" xfId="0" applyNumberFormat="1" applyFont="1" applyFill="1"/>
    <xf numFmtId="37" fontId="57" fillId="0" borderId="0" xfId="0" applyNumberFormat="1" applyFont="1" applyBorder="1" applyAlignment="1">
      <alignment horizontal="left"/>
    </xf>
    <xf numFmtId="0" fontId="30" fillId="0" borderId="12" xfId="118" applyFont="1" applyBorder="1" applyAlignment="1">
      <alignment shrinkToFit="1"/>
    </xf>
    <xf numFmtId="37" fontId="79" fillId="0" borderId="0" xfId="0" applyNumberFormat="1" applyFont="1" applyBorder="1" applyAlignment="1">
      <alignment horizontal="center"/>
    </xf>
    <xf numFmtId="37" fontId="61" fillId="0" borderId="8" xfId="0" applyNumberFormat="1" applyFont="1" applyBorder="1" applyAlignment="1">
      <alignment horizontal="center"/>
    </xf>
    <xf numFmtId="37" fontId="59" fillId="0" borderId="22" xfId="0" applyNumberFormat="1" applyFont="1" applyBorder="1" applyAlignment="1">
      <alignment horizontal="left"/>
    </xf>
    <xf numFmtId="37" fontId="59" fillId="0" borderId="22" xfId="0" quotePrefix="1" applyNumberFormat="1" applyFont="1" applyBorder="1" applyAlignment="1">
      <alignment horizontal="center"/>
    </xf>
    <xf numFmtId="37" fontId="59" fillId="0" borderId="22" xfId="0" applyNumberFormat="1" applyFont="1" applyBorder="1" applyAlignment="1">
      <alignment horizontal="center"/>
    </xf>
    <xf numFmtId="37" fontId="59" fillId="0" borderId="12" xfId="0" applyNumberFormat="1" applyFont="1" applyBorder="1" applyAlignment="1">
      <alignment horizontal="left"/>
    </xf>
    <xf numFmtId="37" fontId="59" fillId="0" borderId="12" xfId="0" quotePrefix="1" applyNumberFormat="1" applyFont="1" applyBorder="1" applyAlignment="1">
      <alignment horizontal="center"/>
    </xf>
    <xf numFmtId="37" fontId="57" fillId="0" borderId="12" xfId="0" applyNumberFormat="1" applyFont="1" applyBorder="1" applyAlignment="1">
      <alignment horizontal="center"/>
    </xf>
    <xf numFmtId="37" fontId="59" fillId="0" borderId="12" xfId="0" applyNumberFormat="1" applyFont="1" applyBorder="1" applyAlignment="1">
      <alignment horizontal="center"/>
    </xf>
    <xf numFmtId="37" fontId="57" fillId="0" borderId="12" xfId="0" quotePrefix="1" applyNumberFormat="1" applyFont="1" applyBorder="1" applyAlignment="1">
      <alignment horizontal="center"/>
    </xf>
    <xf numFmtId="37" fontId="59" fillId="0" borderId="20" xfId="0" quotePrefix="1" applyNumberFormat="1" applyFont="1" applyBorder="1" applyAlignment="1">
      <alignment horizontal="center"/>
    </xf>
    <xf numFmtId="37" fontId="59" fillId="0" borderId="20" xfId="0" applyNumberFormat="1" applyFont="1" applyBorder="1" applyAlignment="1">
      <alignment horizontal="center"/>
    </xf>
    <xf numFmtId="0" fontId="59" fillId="0" borderId="0" xfId="0" applyFont="1" applyBorder="1"/>
    <xf numFmtId="0" fontId="57" fillId="0" borderId="0" xfId="0" applyFont="1" applyBorder="1"/>
    <xf numFmtId="0" fontId="57" fillId="0" borderId="0" xfId="0" applyFont="1"/>
    <xf numFmtId="0" fontId="75" fillId="0" borderId="0" xfId="0" applyFont="1" applyBorder="1" applyAlignment="1">
      <alignment horizontal="left"/>
    </xf>
    <xf numFmtId="0" fontId="75" fillId="0" borderId="0" xfId="0" applyFont="1" applyBorder="1" applyAlignment="1">
      <alignment horizontal="center"/>
    </xf>
    <xf numFmtId="0" fontId="57" fillId="0" borderId="0" xfId="0" applyFont="1" applyBorder="1" applyAlignment="1">
      <alignment horizontal="left"/>
    </xf>
    <xf numFmtId="3" fontId="57" fillId="0" borderId="0" xfId="0" applyNumberFormat="1" applyFont="1" applyBorder="1" applyAlignment="1">
      <alignment horizontal="right"/>
    </xf>
    <xf numFmtId="0" fontId="59" fillId="0" borderId="0" xfId="0" applyFont="1" applyBorder="1" applyAlignment="1">
      <alignment horizontal="center"/>
    </xf>
    <xf numFmtId="3" fontId="59" fillId="0" borderId="0" xfId="0" applyNumberFormat="1" applyFont="1" applyBorder="1" applyAlignment="1">
      <alignment horizontal="right"/>
    </xf>
    <xf numFmtId="3" fontId="75" fillId="0" borderId="0" xfId="0" applyNumberFormat="1" applyFont="1" applyBorder="1" applyAlignment="1">
      <alignment horizontal="center"/>
    </xf>
    <xf numFmtId="3" fontId="82" fillId="0" borderId="0" xfId="0" applyNumberFormat="1" applyFont="1" applyBorder="1" applyAlignment="1">
      <alignment horizontal="right"/>
    </xf>
    <xf numFmtId="0" fontId="57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75" fillId="0" borderId="0" xfId="0" applyFont="1" applyFill="1" applyBorder="1" applyAlignment="1">
      <alignment horizontal="left"/>
    </xf>
    <xf numFmtId="3" fontId="83" fillId="0" borderId="0" xfId="0" applyNumberFormat="1" applyFont="1" applyBorder="1"/>
    <xf numFmtId="3" fontId="57" fillId="0" borderId="0" xfId="0" applyNumberFormat="1" applyFont="1" applyBorder="1"/>
    <xf numFmtId="3" fontId="57" fillId="0" borderId="0" xfId="0" applyNumberFormat="1" applyFont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3" fontId="59" fillId="0" borderId="0" xfId="0" applyNumberFormat="1" applyFont="1"/>
    <xf numFmtId="0" fontId="59" fillId="0" borderId="0" xfId="0" applyFont="1" applyFill="1" applyBorder="1" applyAlignment="1">
      <alignment horizontal="left"/>
    </xf>
    <xf numFmtId="3" fontId="75" fillId="0" borderId="0" xfId="0" applyNumberFormat="1" applyFont="1" applyAlignment="1">
      <alignment horizontal="center"/>
    </xf>
    <xf numFmtId="3" fontId="57" fillId="0" borderId="0" xfId="0" applyNumberFormat="1" applyFont="1"/>
    <xf numFmtId="3" fontId="83" fillId="0" borderId="0" xfId="0" applyNumberFormat="1" applyFont="1"/>
    <xf numFmtId="3" fontId="82" fillId="0" borderId="0" xfId="0" applyNumberFormat="1" applyFont="1"/>
    <xf numFmtId="0" fontId="75" fillId="0" borderId="0" xfId="0" applyFont="1" applyAlignment="1">
      <alignment horizontal="center"/>
    </xf>
    <xf numFmtId="3" fontId="59" fillId="0" borderId="0" xfId="0" applyNumberFormat="1" applyFont="1" applyAlignment="1">
      <alignment horizontal="right"/>
    </xf>
    <xf numFmtId="3" fontId="57" fillId="0" borderId="0" xfId="0" applyNumberFormat="1" applyFont="1" applyAlignment="1">
      <alignment horizontal="center"/>
    </xf>
    <xf numFmtId="0" fontId="59" fillId="0" borderId="8" xfId="0" applyFont="1" applyBorder="1" applyAlignment="1">
      <alignment horizontal="center"/>
    </xf>
    <xf numFmtId="0" fontId="59" fillId="0" borderId="0" xfId="0" applyFont="1" applyBorder="1" applyAlignment="1">
      <alignment horizontal="right"/>
    </xf>
    <xf numFmtId="0" fontId="57" fillId="0" borderId="1" xfId="0" applyFont="1" applyBorder="1"/>
    <xf numFmtId="0" fontId="57" fillId="0" borderId="18" xfId="0" applyFont="1" applyBorder="1"/>
    <xf numFmtId="0" fontId="57" fillId="0" borderId="13" xfId="0" applyFont="1" applyBorder="1"/>
    <xf numFmtId="0" fontId="58" fillId="0" borderId="0" xfId="0" applyFont="1"/>
    <xf numFmtId="37" fontId="26" fillId="0" borderId="0" xfId="0" applyNumberFormat="1" applyFont="1" applyAlignment="1">
      <alignment horizontal="left"/>
    </xf>
    <xf numFmtId="0" fontId="84" fillId="0" borderId="0" xfId="0" applyFont="1"/>
    <xf numFmtId="0" fontId="86" fillId="0" borderId="0" xfId="0" applyFont="1"/>
    <xf numFmtId="0" fontId="58" fillId="0" borderId="9" xfId="0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8" fillId="0" borderId="25" xfId="0" applyFont="1" applyBorder="1" applyAlignment="1">
      <alignment horizontal="center"/>
    </xf>
    <xf numFmtId="0" fontId="58" fillId="0" borderId="18" xfId="0" applyFont="1" applyBorder="1" applyAlignment="1">
      <alignment horizontal="center"/>
    </xf>
    <xf numFmtId="0" fontId="59" fillId="0" borderId="18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1" xfId="0" applyFont="1" applyBorder="1" applyAlignment="1">
      <alignment horizontal="center"/>
    </xf>
    <xf numFmtId="0" fontId="84" fillId="0" borderId="13" xfId="0" applyFont="1" applyBorder="1"/>
    <xf numFmtId="0" fontId="59" fillId="0" borderId="13" xfId="0" applyFont="1" applyBorder="1" applyAlignment="1">
      <alignment horizontal="center"/>
    </xf>
    <xf numFmtId="0" fontId="59" fillId="0" borderId="16" xfId="0" applyFont="1" applyBorder="1" applyAlignment="1">
      <alignment horizontal="left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left"/>
    </xf>
    <xf numFmtId="0" fontId="57" fillId="0" borderId="22" xfId="0" applyFont="1" applyBorder="1"/>
    <xf numFmtId="3" fontId="26" fillId="0" borderId="22" xfId="0" applyNumberFormat="1" applyFont="1" applyBorder="1" applyAlignment="1">
      <alignment horizontal="right"/>
    </xf>
    <xf numFmtId="3" fontId="26" fillId="0" borderId="26" xfId="0" applyNumberFormat="1" applyFont="1" applyBorder="1" applyAlignment="1">
      <alignment horizontal="right"/>
    </xf>
    <xf numFmtId="3" fontId="26" fillId="0" borderId="19" xfId="0" applyNumberFormat="1" applyFont="1" applyBorder="1" applyAlignment="1">
      <alignment horizontal="right"/>
    </xf>
    <xf numFmtId="3" fontId="57" fillId="0" borderId="22" xfId="0" applyNumberFormat="1" applyFont="1" applyBorder="1" applyAlignment="1">
      <alignment horizontal="right"/>
    </xf>
    <xf numFmtId="3" fontId="57" fillId="0" borderId="23" xfId="0" applyNumberFormat="1" applyFont="1" applyBorder="1" applyAlignment="1">
      <alignment horizontal="right"/>
    </xf>
    <xf numFmtId="3" fontId="57" fillId="0" borderId="12" xfId="0" applyNumberFormat="1" applyFont="1" applyBorder="1" applyAlignment="1">
      <alignment horizontal="right"/>
    </xf>
    <xf numFmtId="3" fontId="84" fillId="0" borderId="0" xfId="0" applyNumberFormat="1" applyFont="1"/>
    <xf numFmtId="0" fontId="57" fillId="0" borderId="12" xfId="0" applyFont="1" applyBorder="1"/>
    <xf numFmtId="3" fontId="26" fillId="0" borderId="12" xfId="0" applyNumberFormat="1" applyFont="1" applyBorder="1" applyAlignment="1">
      <alignment horizontal="right"/>
    </xf>
    <xf numFmtId="3" fontId="26" fillId="0" borderId="23" xfId="0" applyNumberFormat="1" applyFont="1" applyBorder="1" applyAlignment="1">
      <alignment horizontal="right"/>
    </xf>
    <xf numFmtId="0" fontId="84" fillId="0" borderId="16" xfId="0" applyFont="1" applyBorder="1"/>
    <xf numFmtId="0" fontId="75" fillId="0" borderId="2" xfId="0" applyFont="1" applyFill="1" applyBorder="1"/>
    <xf numFmtId="0" fontId="87" fillId="0" borderId="0" xfId="0" applyFont="1"/>
    <xf numFmtId="0" fontId="61" fillId="0" borderId="0" xfId="0" applyFont="1" applyFill="1" applyBorder="1"/>
    <xf numFmtId="0" fontId="75" fillId="0" borderId="0" xfId="0" applyFont="1" applyFill="1" applyBorder="1"/>
    <xf numFmtId="0" fontId="61" fillId="0" borderId="9" xfId="0" applyFont="1" applyBorder="1" applyAlignment="1">
      <alignment horizontal="left"/>
    </xf>
    <xf numFmtId="0" fontId="61" fillId="0" borderId="5" xfId="0" applyFont="1" applyBorder="1" applyAlignment="1">
      <alignment horizontal="left"/>
    </xf>
    <xf numFmtId="0" fontId="77" fillId="0" borderId="5" xfId="0" applyFont="1" applyBorder="1" applyAlignment="1">
      <alignment horizontal="center"/>
    </xf>
    <xf numFmtId="0" fontId="77" fillId="0" borderId="25" xfId="0" applyFont="1" applyBorder="1" applyAlignment="1">
      <alignment horizontal="center"/>
    </xf>
    <xf numFmtId="0" fontId="59" fillId="0" borderId="9" xfId="0" applyFont="1" applyBorder="1" applyAlignment="1">
      <alignment horizontal="center"/>
    </xf>
    <xf numFmtId="0" fontId="59" fillId="0" borderId="25" xfId="0" applyFont="1" applyBorder="1" applyAlignment="1">
      <alignment horizontal="center"/>
    </xf>
    <xf numFmtId="0" fontId="84" fillId="0" borderId="11" xfId="0" applyFont="1" applyBorder="1"/>
    <xf numFmtId="3" fontId="58" fillId="0" borderId="18" xfId="0" applyNumberFormat="1" applyFont="1" applyBorder="1"/>
    <xf numFmtId="3" fontId="58" fillId="0" borderId="24" xfId="0" applyNumberFormat="1" applyFont="1" applyBorder="1"/>
    <xf numFmtId="3" fontId="30" fillId="0" borderId="0" xfId="0" applyNumberFormat="1" applyFont="1" applyBorder="1"/>
    <xf numFmtId="3" fontId="30" fillId="0" borderId="18" xfId="0" applyNumberFormat="1" applyFont="1" applyBorder="1"/>
    <xf numFmtId="3" fontId="30" fillId="0" borderId="24" xfId="0" applyNumberFormat="1" applyFont="1" applyBorder="1"/>
    <xf numFmtId="0" fontId="57" fillId="0" borderId="11" xfId="0" applyFont="1" applyBorder="1"/>
    <xf numFmtId="3" fontId="59" fillId="0" borderId="18" xfId="0" applyNumberFormat="1" applyFont="1" applyBorder="1" applyAlignment="1">
      <alignment horizontal="center"/>
    </xf>
    <xf numFmtId="0" fontId="57" fillId="0" borderId="16" xfId="0" applyFont="1" applyBorder="1"/>
    <xf numFmtId="0" fontId="57" fillId="0" borderId="7" xfId="0" applyFont="1" applyBorder="1"/>
    <xf numFmtId="3" fontId="30" fillId="0" borderId="7" xfId="0" applyNumberFormat="1" applyFont="1" applyBorder="1"/>
    <xf numFmtId="3" fontId="30" fillId="0" borderId="13" xfId="0" applyNumberFormat="1" applyFont="1" applyBorder="1"/>
    <xf numFmtId="3" fontId="30" fillId="0" borderId="17" xfId="0" applyNumberFormat="1" applyFont="1" applyBorder="1"/>
    <xf numFmtId="3" fontId="58" fillId="0" borderId="0" xfId="0" applyNumberFormat="1" applyFont="1" applyBorder="1"/>
    <xf numFmtId="0" fontId="61" fillId="0" borderId="24" xfId="0" applyFont="1" applyFill="1" applyBorder="1"/>
    <xf numFmtId="0" fontId="84" fillId="0" borderId="14" xfId="0" applyFont="1" applyBorder="1"/>
    <xf numFmtId="0" fontId="59" fillId="0" borderId="1" xfId="0" applyFont="1" applyBorder="1" applyAlignment="1">
      <alignment horizontal="center"/>
    </xf>
    <xf numFmtId="0" fontId="84" fillId="0" borderId="9" xfId="0" applyFont="1" applyBorder="1" applyAlignment="1">
      <alignment horizontal="center"/>
    </xf>
    <xf numFmtId="0" fontId="77" fillId="0" borderId="8" xfId="0" applyFont="1" applyBorder="1" applyAlignment="1">
      <alignment horizontal="center"/>
    </xf>
    <xf numFmtId="0" fontId="77" fillId="0" borderId="13" xfId="0" applyFont="1" applyBorder="1" applyAlignment="1">
      <alignment horizontal="center"/>
    </xf>
    <xf numFmtId="0" fontId="59" fillId="0" borderId="21" xfId="0" applyFont="1" applyBorder="1"/>
    <xf numFmtId="3" fontId="58" fillId="0" borderId="19" xfId="0" applyNumberFormat="1" applyFont="1" applyBorder="1"/>
    <xf numFmtId="3" fontId="59" fillId="0" borderId="19" xfId="0" applyNumberFormat="1" applyFont="1" applyBorder="1"/>
    <xf numFmtId="0" fontId="57" fillId="0" borderId="23" xfId="0" applyFont="1" applyBorder="1"/>
    <xf numFmtId="3" fontId="30" fillId="0" borderId="22" xfId="0" applyNumberFormat="1" applyFont="1" applyBorder="1"/>
    <xf numFmtId="3" fontId="58" fillId="0" borderId="22" xfId="0" applyNumberFormat="1" applyFont="1" applyBorder="1"/>
    <xf numFmtId="3" fontId="58" fillId="0" borderId="12" xfId="0" applyNumberFormat="1" applyFont="1" applyBorder="1"/>
    <xf numFmtId="3" fontId="30" fillId="8" borderId="22" xfId="0" applyNumberFormat="1" applyFont="1" applyFill="1" applyBorder="1"/>
    <xf numFmtId="0" fontId="57" fillId="0" borderId="27" xfId="0" applyFont="1" applyBorder="1"/>
    <xf numFmtId="0" fontId="57" fillId="0" borderId="28" xfId="0" applyFont="1" applyBorder="1"/>
    <xf numFmtId="3" fontId="30" fillId="0" borderId="20" xfId="0" applyNumberFormat="1" applyFont="1" applyBorder="1"/>
    <xf numFmtId="3" fontId="58" fillId="0" borderId="20" xfId="0" applyNumberFormat="1" applyFont="1" applyBorder="1"/>
    <xf numFmtId="0" fontId="59" fillId="0" borderId="9" xfId="0" applyFont="1" applyBorder="1"/>
    <xf numFmtId="3" fontId="58" fillId="0" borderId="13" xfId="0" applyNumberFormat="1" applyFont="1" applyBorder="1"/>
    <xf numFmtId="3" fontId="30" fillId="0" borderId="19" xfId="0" applyNumberFormat="1" applyFont="1" applyBorder="1"/>
    <xf numFmtId="0" fontId="26" fillId="0" borderId="23" xfId="0" applyFont="1" applyBorder="1"/>
    <xf numFmtId="3" fontId="30" fillId="0" borderId="29" xfId="0" applyNumberFormat="1" applyFont="1" applyBorder="1"/>
    <xf numFmtId="0" fontId="59" fillId="0" borderId="14" xfId="0" applyFont="1" applyBorder="1"/>
    <xf numFmtId="3" fontId="30" fillId="0" borderId="1" xfId="0" applyNumberFormat="1" applyFont="1" applyBorder="1"/>
    <xf numFmtId="3" fontId="58" fillId="0" borderId="1" xfId="0" applyNumberFormat="1" applyFont="1" applyBorder="1"/>
    <xf numFmtId="0" fontId="61" fillId="0" borderId="2" xfId="0" applyFont="1" applyFill="1" applyBorder="1"/>
    <xf numFmtId="171" fontId="73" fillId="0" borderId="0" xfId="38" applyNumberFormat="1" applyFont="1" applyAlignment="1">
      <alignment horizontal="right"/>
    </xf>
    <xf numFmtId="0" fontId="75" fillId="0" borderId="0" xfId="0" applyFont="1" applyAlignment="1">
      <alignment horizontal="left"/>
    </xf>
    <xf numFmtId="0" fontId="75" fillId="0" borderId="0" xfId="0" applyFont="1" applyAlignment="1">
      <alignment horizontal="right"/>
    </xf>
    <xf numFmtId="0" fontId="57" fillId="0" borderId="0" xfId="0" applyFont="1" applyFill="1" applyBorder="1"/>
    <xf numFmtId="3" fontId="73" fillId="0" borderId="0" xfId="0" applyNumberFormat="1" applyFont="1"/>
    <xf numFmtId="171" fontId="73" fillId="0" borderId="0" xfId="38" applyNumberFormat="1" applyFont="1"/>
    <xf numFmtId="0" fontId="59" fillId="0" borderId="0" xfId="0" applyFont="1" applyFill="1" applyBorder="1" applyAlignment="1">
      <alignment horizontal="right"/>
    </xf>
    <xf numFmtId="3" fontId="74" fillId="0" borderId="0" xfId="0" applyNumberFormat="1" applyFont="1" applyAlignment="1">
      <alignment horizontal="center"/>
    </xf>
    <xf numFmtId="3" fontId="58" fillId="0" borderId="0" xfId="0" applyNumberFormat="1" applyFont="1" applyAlignment="1">
      <alignment horizontal="center"/>
    </xf>
    <xf numFmtId="0" fontId="61" fillId="0" borderId="0" xfId="0" applyFont="1"/>
    <xf numFmtId="3" fontId="75" fillId="0" borderId="0" xfId="0" applyNumberFormat="1" applyFont="1"/>
    <xf numFmtId="3" fontId="75" fillId="0" borderId="0" xfId="0" applyNumberFormat="1" applyFont="1" applyAlignment="1">
      <alignment horizontal="right"/>
    </xf>
    <xf numFmtId="37" fontId="26" fillId="0" borderId="0" xfId="0" applyNumberFormat="1" applyFont="1"/>
    <xf numFmtId="37" fontId="26" fillId="0" borderId="0" xfId="0" quotePrefix="1" applyNumberFormat="1" applyFont="1" applyAlignment="1">
      <alignment horizontal="left"/>
    </xf>
    <xf numFmtId="37" fontId="30" fillId="0" borderId="0" xfId="0" applyNumberFormat="1" applyFont="1" applyAlignment="1">
      <alignment horizontal="centerContinuous"/>
    </xf>
    <xf numFmtId="37" fontId="26" fillId="0" borderId="0" xfId="0" applyNumberFormat="1" applyFont="1" applyAlignment="1">
      <alignment horizontal="centerContinuous"/>
    </xf>
    <xf numFmtId="3" fontId="57" fillId="0" borderId="0" xfId="38" applyNumberFormat="1" applyFont="1"/>
    <xf numFmtId="37" fontId="59" fillId="0" borderId="0" xfId="0" applyNumberFormat="1" applyFont="1" applyBorder="1" applyAlignment="1">
      <alignment horizontal="left"/>
    </xf>
    <xf numFmtId="37" fontId="26" fillId="0" borderId="0" xfId="0" applyNumberFormat="1" applyFont="1" applyBorder="1"/>
    <xf numFmtId="37" fontId="26" fillId="0" borderId="0" xfId="0" applyNumberFormat="1" applyFont="1" applyBorder="1" applyAlignment="1">
      <alignment horizontal="centerContinuous"/>
    </xf>
    <xf numFmtId="37" fontId="30" fillId="0" borderId="0" xfId="0" applyNumberFormat="1" applyFont="1" applyBorder="1" applyAlignment="1">
      <alignment horizontal="centerContinuous"/>
    </xf>
    <xf numFmtId="37" fontId="26" fillId="0" borderId="0" xfId="0" quotePrefix="1" applyNumberFormat="1" applyFont="1" applyBorder="1" applyAlignment="1">
      <alignment horizontal="left"/>
    </xf>
    <xf numFmtId="37" fontId="26" fillId="0" borderId="0" xfId="0" applyNumberFormat="1" applyFont="1" applyBorder="1" applyAlignment="1">
      <alignment horizontal="left"/>
    </xf>
    <xf numFmtId="37" fontId="30" fillId="0" borderId="0" xfId="0" applyNumberFormat="1" applyFont="1" applyBorder="1"/>
    <xf numFmtId="37" fontId="60" fillId="0" borderId="0" xfId="0" applyNumberFormat="1" applyFont="1" applyBorder="1" applyAlignment="1">
      <alignment horizontal="centerContinuous"/>
    </xf>
    <xf numFmtId="37" fontId="72" fillId="0" borderId="0" xfId="0" applyNumberFormat="1" applyFont="1" applyBorder="1" applyAlignment="1">
      <alignment horizontal="centerContinuous"/>
    </xf>
    <xf numFmtId="0" fontId="72" fillId="0" borderId="0" xfId="0" applyFont="1"/>
    <xf numFmtId="3" fontId="72" fillId="0" borderId="0" xfId="38" applyNumberFormat="1" applyFont="1"/>
    <xf numFmtId="37" fontId="88" fillId="0" borderId="0" xfId="0" applyNumberFormat="1" applyFont="1" applyBorder="1" applyAlignment="1">
      <alignment horizontal="centerContinuous"/>
    </xf>
    <xf numFmtId="37" fontId="88" fillId="0" borderId="7" xfId="0" applyNumberFormat="1" applyFont="1" applyBorder="1" applyAlignment="1">
      <alignment horizontal="centerContinuous"/>
    </xf>
    <xf numFmtId="37" fontId="26" fillId="0" borderId="7" xfId="0" applyNumberFormat="1" applyFont="1" applyBorder="1" applyAlignment="1">
      <alignment horizontal="centerContinuous"/>
    </xf>
    <xf numFmtId="37" fontId="30" fillId="0" borderId="7" xfId="0" applyNumberFormat="1" applyFont="1" applyBorder="1" applyAlignment="1">
      <alignment horizontal="centerContinuous"/>
    </xf>
    <xf numFmtId="37" fontId="30" fillId="0" borderId="18" xfId="0" applyNumberFormat="1" applyFont="1" applyBorder="1" applyAlignment="1">
      <alignment horizontal="centerContinuous"/>
    </xf>
    <xf numFmtId="37" fontId="58" fillId="0" borderId="18" xfId="0" applyNumberFormat="1" applyFont="1" applyBorder="1" applyAlignment="1">
      <alignment horizontal="centerContinuous"/>
    </xf>
    <xf numFmtId="37" fontId="58" fillId="0" borderId="18" xfId="0" applyNumberFormat="1" applyFont="1" applyBorder="1" applyAlignment="1">
      <alignment horizontal="center"/>
    </xf>
    <xf numFmtId="37" fontId="74" fillId="0" borderId="18" xfId="0" applyNumberFormat="1" applyFont="1" applyBorder="1"/>
    <xf numFmtId="37" fontId="58" fillId="0" borderId="18" xfId="0" applyNumberFormat="1" applyFont="1" applyBorder="1"/>
    <xf numFmtId="37" fontId="65" fillId="0" borderId="18" xfId="0" applyNumberFormat="1" applyFont="1" applyBorder="1" applyAlignment="1">
      <alignment horizontal="centerContinuous"/>
    </xf>
    <xf numFmtId="37" fontId="65" fillId="0" borderId="18" xfId="0" applyNumberFormat="1" applyFont="1" applyBorder="1"/>
    <xf numFmtId="37" fontId="65" fillId="0" borderId="18" xfId="0" applyNumberFormat="1" applyFont="1" applyBorder="1" applyAlignment="1">
      <alignment horizontal="center"/>
    </xf>
    <xf numFmtId="37" fontId="30" fillId="0" borderId="18" xfId="0" applyNumberFormat="1" applyFont="1" applyBorder="1"/>
    <xf numFmtId="37" fontId="30" fillId="0" borderId="18" xfId="0" applyNumberFormat="1" applyFont="1" applyBorder="1" applyAlignment="1">
      <alignment horizontal="center"/>
    </xf>
    <xf numFmtId="37" fontId="57" fillId="0" borderId="0" xfId="0" applyNumberFormat="1" applyFont="1"/>
    <xf numFmtId="3" fontId="57" fillId="0" borderId="0" xfId="38" applyNumberFormat="1" applyFont="1" applyBorder="1"/>
    <xf numFmtId="37" fontId="30" fillId="0" borderId="18" xfId="0" applyNumberFormat="1" applyFont="1" applyBorder="1" applyAlignment="1">
      <alignment horizontal="right"/>
    </xf>
    <xf numFmtId="37" fontId="57" fillId="0" borderId="0" xfId="0" applyNumberFormat="1" applyFont="1" applyBorder="1"/>
    <xf numFmtId="37" fontId="62" fillId="0" borderId="18" xfId="0" applyNumberFormat="1" applyFont="1" applyBorder="1"/>
    <xf numFmtId="37" fontId="30" fillId="0" borderId="13" xfId="0" applyNumberFormat="1" applyFont="1" applyBorder="1" applyAlignment="1">
      <alignment horizontal="centerContinuous"/>
    </xf>
    <xf numFmtId="37" fontId="30" fillId="0" borderId="13" xfId="0" applyNumberFormat="1" applyFont="1" applyBorder="1"/>
    <xf numFmtId="37" fontId="30" fillId="0" borderId="13" xfId="0" applyNumberFormat="1" applyFont="1" applyBorder="1" applyAlignment="1">
      <alignment horizontal="center"/>
    </xf>
    <xf numFmtId="37" fontId="65" fillId="0" borderId="13" xfId="0" applyNumberFormat="1" applyFont="1" applyBorder="1"/>
    <xf numFmtId="37" fontId="58" fillId="0" borderId="13" xfId="0" applyNumberFormat="1" applyFont="1" applyBorder="1" applyAlignment="1">
      <alignment horizontal="centerContinuous"/>
    </xf>
    <xf numFmtId="37" fontId="58" fillId="0" borderId="13" xfId="0" quotePrefix="1" applyNumberFormat="1" applyFont="1" applyBorder="1" applyAlignment="1">
      <alignment horizontal="center"/>
    </xf>
    <xf numFmtId="37" fontId="58" fillId="0" borderId="13" xfId="0" applyNumberFormat="1" applyFont="1" applyBorder="1" applyAlignment="1">
      <alignment horizontal="center"/>
    </xf>
    <xf numFmtId="37" fontId="58" fillId="0" borderId="13" xfId="0" applyNumberFormat="1" applyFont="1" applyBorder="1"/>
    <xf numFmtId="37" fontId="58" fillId="0" borderId="0" xfId="0" applyNumberFormat="1" applyFont="1" applyBorder="1" applyAlignment="1">
      <alignment horizontal="centerContinuous"/>
    </xf>
    <xf numFmtId="37" fontId="58" fillId="0" borderId="0" xfId="0" quotePrefix="1" applyNumberFormat="1" applyFont="1" applyBorder="1" applyAlignment="1">
      <alignment horizontal="center"/>
    </xf>
    <xf numFmtId="37" fontId="58" fillId="0" borderId="0" xfId="0" applyNumberFormat="1" applyFont="1" applyBorder="1" applyAlignment="1">
      <alignment horizontal="center"/>
    </xf>
    <xf numFmtId="37" fontId="58" fillId="0" borderId="0" xfId="0" applyNumberFormat="1" applyFont="1" applyBorder="1"/>
    <xf numFmtId="37" fontId="89" fillId="0" borderId="0" xfId="0" applyNumberFormat="1" applyFont="1" applyBorder="1" applyAlignment="1">
      <alignment horizontal="centerContinuous"/>
    </xf>
    <xf numFmtId="37" fontId="79" fillId="0" borderId="7" xfId="0" applyNumberFormat="1" applyFont="1" applyBorder="1" applyAlignment="1">
      <alignment horizontal="centerContinuous"/>
    </xf>
    <xf numFmtId="37" fontId="58" fillId="0" borderId="1" xfId="0" applyNumberFormat="1" applyFont="1" applyBorder="1" applyAlignment="1">
      <alignment horizontal="centerContinuous"/>
    </xf>
    <xf numFmtId="37" fontId="58" fillId="0" borderId="1" xfId="0" applyNumberFormat="1" applyFont="1" applyBorder="1" applyAlignment="1">
      <alignment horizontal="center"/>
    </xf>
    <xf numFmtId="37" fontId="58" fillId="0" borderId="11" xfId="0" applyNumberFormat="1" applyFont="1" applyFill="1" applyBorder="1" applyAlignment="1">
      <alignment horizontal="center"/>
    </xf>
    <xf numFmtId="3" fontId="30" fillId="0" borderId="0" xfId="38" applyNumberFormat="1" applyFont="1" applyBorder="1"/>
    <xf numFmtId="225" fontId="30" fillId="0" borderId="0" xfId="38" applyNumberFormat="1" applyFont="1" applyBorder="1"/>
    <xf numFmtId="37" fontId="30" fillId="0" borderId="18" xfId="0" applyNumberFormat="1" applyFont="1" applyBorder="1" applyAlignment="1">
      <alignment horizontal="left"/>
    </xf>
    <xf numFmtId="3" fontId="65" fillId="0" borderId="0" xfId="38" applyNumberFormat="1" applyFont="1" applyBorder="1"/>
    <xf numFmtId="37" fontId="65" fillId="0" borderId="0" xfId="0" applyNumberFormat="1" applyFont="1" applyBorder="1"/>
    <xf numFmtId="37" fontId="65" fillId="0" borderId="18" xfId="0" applyNumberFormat="1" applyFont="1" applyBorder="1" applyAlignment="1">
      <alignment horizontal="left"/>
    </xf>
    <xf numFmtId="37" fontId="65" fillId="0" borderId="18" xfId="0" quotePrefix="1" applyNumberFormat="1" applyFont="1" applyBorder="1" applyAlignment="1">
      <alignment horizontal="left"/>
    </xf>
    <xf numFmtId="37" fontId="62" fillId="0" borderId="18" xfId="0" applyNumberFormat="1" applyFont="1" applyBorder="1" applyAlignment="1">
      <alignment horizontal="center"/>
    </xf>
    <xf numFmtId="37" fontId="62" fillId="0" borderId="18" xfId="0" applyNumberFormat="1" applyFont="1" applyBorder="1" applyAlignment="1">
      <alignment horizontal="centerContinuous"/>
    </xf>
    <xf numFmtId="37" fontId="30" fillId="0" borderId="18" xfId="0" quotePrefix="1" applyNumberFormat="1" applyFont="1" applyBorder="1" applyAlignment="1">
      <alignment horizontal="right"/>
    </xf>
    <xf numFmtId="37" fontId="65" fillId="0" borderId="13" xfId="0" applyNumberFormat="1" applyFont="1" applyBorder="1" applyAlignment="1">
      <alignment horizontal="center"/>
    </xf>
    <xf numFmtId="37" fontId="30" fillId="0" borderId="13" xfId="0" applyNumberFormat="1" applyFont="1" applyBorder="1" applyAlignment="1">
      <alignment horizontal="left"/>
    </xf>
    <xf numFmtId="37" fontId="58" fillId="0" borderId="13" xfId="0" applyNumberFormat="1" applyFont="1" applyBorder="1" applyAlignment="1">
      <alignment horizontal="right"/>
    </xf>
    <xf numFmtId="37" fontId="62" fillId="0" borderId="13" xfId="0" applyNumberFormat="1" applyFont="1" applyBorder="1"/>
    <xf numFmtId="37" fontId="58" fillId="0" borderId="14" xfId="0" applyNumberFormat="1" applyFont="1" applyBorder="1" applyAlignment="1">
      <alignment horizontal="center"/>
    </xf>
    <xf numFmtId="37" fontId="58" fillId="0" borderId="2" xfId="0" applyNumberFormat="1" applyFont="1" applyBorder="1" applyAlignment="1">
      <alignment horizontal="center"/>
    </xf>
    <xf numFmtId="37" fontId="58" fillId="0" borderId="15" xfId="0" applyNumberFormat="1" applyFont="1" applyBorder="1" applyAlignment="1">
      <alignment horizontal="center"/>
    </xf>
    <xf numFmtId="37" fontId="58" fillId="0" borderId="16" xfId="0" applyNumberFormat="1" applyFont="1" applyBorder="1" applyAlignment="1">
      <alignment horizontal="centerContinuous"/>
    </xf>
    <xf numFmtId="37" fontId="58" fillId="0" borderId="7" xfId="0" quotePrefix="1" applyNumberFormat="1" applyFont="1" applyBorder="1" applyAlignment="1">
      <alignment horizontal="center"/>
    </xf>
    <xf numFmtId="37" fontId="58" fillId="0" borderId="17" xfId="0" applyNumberFormat="1" applyFont="1" applyBorder="1" applyAlignment="1">
      <alignment horizontal="centerContinuous"/>
    </xf>
    <xf numFmtId="37" fontId="58" fillId="0" borderId="11" xfId="0" applyNumberFormat="1" applyFont="1" applyBorder="1" applyAlignment="1">
      <alignment horizontal="centerContinuous"/>
    </xf>
    <xf numFmtId="37" fontId="58" fillId="0" borderId="24" xfId="0" applyNumberFormat="1" applyFont="1" applyBorder="1" applyAlignment="1">
      <alignment horizontal="centerContinuous"/>
    </xf>
    <xf numFmtId="37" fontId="59" fillId="0" borderId="11" xfId="0" applyNumberFormat="1" applyFont="1" applyBorder="1" applyAlignment="1">
      <alignment horizontal="centerContinuous"/>
    </xf>
    <xf numFmtId="37" fontId="59" fillId="0" borderId="24" xfId="0" applyNumberFormat="1" applyFont="1" applyBorder="1" applyAlignment="1">
      <alignment horizontal="centerContinuous"/>
    </xf>
    <xf numFmtId="37" fontId="61" fillId="0" borderId="11" xfId="0" applyNumberFormat="1" applyFont="1" applyBorder="1" applyAlignment="1">
      <alignment horizontal="centerContinuous"/>
    </xf>
    <xf numFmtId="37" fontId="61" fillId="0" borderId="0" xfId="0" applyNumberFormat="1" applyFont="1" applyBorder="1" applyAlignment="1">
      <alignment horizontal="left"/>
    </xf>
    <xf numFmtId="37" fontId="59" fillId="0" borderId="0" xfId="0" quotePrefix="1" applyNumberFormat="1" applyFont="1" applyBorder="1" applyAlignment="1">
      <alignment horizontal="center"/>
    </xf>
    <xf numFmtId="37" fontId="30" fillId="0" borderId="0" xfId="0" applyNumberFormat="1" applyFont="1"/>
    <xf numFmtId="37" fontId="77" fillId="0" borderId="0" xfId="0" applyNumberFormat="1" applyFont="1" applyAlignment="1"/>
    <xf numFmtId="37" fontId="62" fillId="0" borderId="0" xfId="0" applyNumberFormat="1" applyFont="1" applyAlignment="1">
      <alignment horizontal="centerContinuous"/>
    </xf>
    <xf numFmtId="37" fontId="58" fillId="0" borderId="0" xfId="0" applyNumberFormat="1" applyFont="1" applyAlignment="1">
      <alignment horizontal="left"/>
    </xf>
    <xf numFmtId="37" fontId="58" fillId="0" borderId="0" xfId="0" applyNumberFormat="1" applyFont="1"/>
    <xf numFmtId="3" fontId="58" fillId="0" borderId="0" xfId="38" applyNumberFormat="1" applyFont="1"/>
    <xf numFmtId="0" fontId="57" fillId="0" borderId="0" xfId="0" applyFont="1" applyBorder="1" applyAlignment="1">
      <alignment horizontal="right"/>
    </xf>
    <xf numFmtId="171" fontId="30" fillId="0" borderId="0" xfId="38" applyNumberFormat="1" applyFont="1"/>
    <xf numFmtId="3" fontId="90" fillId="0" borderId="0" xfId="0" applyNumberFormat="1" applyFont="1"/>
    <xf numFmtId="3" fontId="57" fillId="0" borderId="0" xfId="0" applyNumberFormat="1" applyFont="1" applyFill="1" applyAlignment="1">
      <alignment horizontal="right"/>
    </xf>
    <xf numFmtId="0" fontId="58" fillId="0" borderId="1" xfId="0" applyFont="1" applyBorder="1" applyAlignment="1">
      <alignment horizontal="center"/>
    </xf>
    <xf numFmtId="0" fontId="74" fillId="0" borderId="1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74" fillId="0" borderId="13" xfId="0" applyFont="1" applyBorder="1" applyAlignment="1">
      <alignment horizontal="center"/>
    </xf>
    <xf numFmtId="3" fontId="57" fillId="0" borderId="8" xfId="0" applyNumberFormat="1" applyFont="1" applyBorder="1"/>
    <xf numFmtId="3" fontId="57" fillId="0" borderId="22" xfId="0" applyNumberFormat="1" applyFont="1" applyBorder="1"/>
    <xf numFmtId="3" fontId="57" fillId="0" borderId="12" xfId="0" applyNumberFormat="1" applyFont="1" applyBorder="1"/>
    <xf numFmtId="0" fontId="57" fillId="0" borderId="29" xfId="0" applyFont="1" applyBorder="1"/>
    <xf numFmtId="3" fontId="57" fillId="0" borderId="29" xfId="0" applyNumberFormat="1" applyFont="1" applyBorder="1"/>
    <xf numFmtId="0" fontId="57" fillId="0" borderId="20" xfId="0" applyFont="1" applyBorder="1"/>
    <xf numFmtId="3" fontId="57" fillId="0" borderId="20" xfId="0" applyNumberFormat="1" applyFont="1" applyBorder="1"/>
    <xf numFmtId="3" fontId="61" fillId="0" borderId="0" xfId="0" applyNumberFormat="1" applyFont="1"/>
    <xf numFmtId="0" fontId="59" fillId="0" borderId="0" xfId="0" applyFont="1" applyFill="1" applyBorder="1"/>
    <xf numFmtId="37" fontId="67" fillId="0" borderId="18" xfId="0" applyNumberFormat="1" applyFont="1" applyBorder="1" applyAlignment="1">
      <alignment horizontal="centerContinuous"/>
    </xf>
    <xf numFmtId="37" fontId="84" fillId="8" borderId="18" xfId="0" applyNumberFormat="1" applyFont="1" applyFill="1" applyBorder="1"/>
    <xf numFmtId="37" fontId="84" fillId="0" borderId="18" xfId="0" applyNumberFormat="1" applyFont="1" applyBorder="1"/>
    <xf numFmtId="37" fontId="84" fillId="0" borderId="18" xfId="0" applyNumberFormat="1" applyFont="1" applyBorder="1" applyAlignment="1">
      <alignment horizontal="center"/>
    </xf>
    <xf numFmtId="0" fontId="59" fillId="0" borderId="1" xfId="0" applyFont="1" applyBorder="1" applyAlignment="1">
      <alignment horizontal="center" vertical="center" wrapText="1"/>
    </xf>
    <xf numFmtId="0" fontId="57" fillId="0" borderId="13" xfId="0" applyFont="1" applyBorder="1" applyAlignment="1">
      <alignment horizontal="center" vertical="center" wrapText="1"/>
    </xf>
    <xf numFmtId="37" fontId="59" fillId="0" borderId="22" xfId="0" applyNumberFormat="1" applyFont="1" applyBorder="1" applyAlignment="1">
      <alignment horizontal="right" shrinkToFit="1"/>
    </xf>
    <xf numFmtId="37" fontId="57" fillId="0" borderId="12" xfId="0" applyNumberFormat="1" applyFont="1" applyBorder="1" applyAlignment="1">
      <alignment shrinkToFit="1"/>
    </xf>
    <xf numFmtId="37" fontId="59" fillId="0" borderId="22" xfId="0" applyNumberFormat="1" applyFont="1" applyBorder="1" applyAlignment="1">
      <alignment shrinkToFit="1"/>
    </xf>
    <xf numFmtId="37" fontId="59" fillId="0" borderId="12" xfId="0" applyNumberFormat="1" applyFont="1" applyBorder="1"/>
    <xf numFmtId="37" fontId="59" fillId="0" borderId="12" xfId="0" applyNumberFormat="1" applyFont="1" applyBorder="1" applyAlignment="1">
      <alignment shrinkToFit="1"/>
    </xf>
    <xf numFmtId="37" fontId="57" fillId="0" borderId="22" xfId="0" applyNumberFormat="1" applyFont="1" applyBorder="1" applyAlignment="1">
      <alignment shrinkToFit="1"/>
    </xf>
    <xf numFmtId="37" fontId="77" fillId="0" borderId="12" xfId="0" applyNumberFormat="1" applyFont="1" applyBorder="1"/>
    <xf numFmtId="37" fontId="77" fillId="0" borderId="12" xfId="0" applyNumberFormat="1" applyFont="1" applyBorder="1" applyAlignment="1">
      <alignment shrinkToFit="1"/>
    </xf>
    <xf numFmtId="37" fontId="59" fillId="0" borderId="12" xfId="0" quotePrefix="1" applyNumberFormat="1" applyFont="1" applyBorder="1" applyAlignment="1">
      <alignment horizontal="right" shrinkToFit="1"/>
    </xf>
    <xf numFmtId="37" fontId="59" fillId="0" borderId="12" xfId="0" applyNumberFormat="1" applyFont="1" applyBorder="1" applyAlignment="1">
      <alignment horizontal="right" shrinkToFit="1"/>
    </xf>
    <xf numFmtId="37" fontId="59" fillId="0" borderId="20" xfId="0" applyNumberFormat="1" applyFont="1" applyBorder="1"/>
    <xf numFmtId="37" fontId="59" fillId="0" borderId="20" xfId="0" applyNumberFormat="1" applyFont="1" applyBorder="1" applyAlignment="1">
      <alignment shrinkToFit="1"/>
    </xf>
    <xf numFmtId="37" fontId="59" fillId="0" borderId="0" xfId="0" applyNumberFormat="1" applyFont="1" applyBorder="1"/>
    <xf numFmtId="0" fontId="57" fillId="0" borderId="0" xfId="0" applyFont="1" applyAlignment="1">
      <alignment horizontal="left"/>
    </xf>
    <xf numFmtId="0" fontId="57" fillId="0" borderId="11" xfId="0" applyFont="1" applyFill="1" applyBorder="1"/>
    <xf numFmtId="37" fontId="60" fillId="0" borderId="0" xfId="0" applyNumberFormat="1" applyFont="1" applyBorder="1" applyAlignment="1">
      <alignment horizontal="right"/>
    </xf>
    <xf numFmtId="37" fontId="91" fillId="0" borderId="0" xfId="0" applyNumberFormat="1" applyFont="1" applyBorder="1" applyAlignment="1">
      <alignment horizontal="left"/>
    </xf>
    <xf numFmtId="37" fontId="72" fillId="0" borderId="0" xfId="0" applyNumberFormat="1" applyFont="1" applyBorder="1" applyAlignment="1">
      <alignment horizontal="left"/>
    </xf>
    <xf numFmtId="37" fontId="60" fillId="0" borderId="0" xfId="0" applyNumberFormat="1" applyFont="1" applyBorder="1" applyAlignment="1">
      <alignment horizontal="center"/>
    </xf>
    <xf numFmtId="37" fontId="60" fillId="0" borderId="0" xfId="0" applyNumberFormat="1" applyFont="1" applyBorder="1" applyAlignment="1"/>
    <xf numFmtId="0" fontId="93" fillId="0" borderId="0" xfId="0" applyFont="1"/>
    <xf numFmtId="0" fontId="60" fillId="0" borderId="0" xfId="0" applyFont="1"/>
    <xf numFmtId="0" fontId="94" fillId="0" borderId="1" xfId="0" applyFont="1" applyBorder="1" applyAlignment="1">
      <alignment horizontal="center" vertical="center" wrapText="1"/>
    </xf>
    <xf numFmtId="0" fontId="94" fillId="0" borderId="9" xfId="0" applyFont="1" applyFill="1" applyBorder="1" applyAlignment="1">
      <alignment horizontal="center"/>
    </xf>
    <xf numFmtId="0" fontId="94" fillId="0" borderId="25" xfId="0" applyFont="1" applyFill="1" applyBorder="1" applyAlignment="1">
      <alignment horizontal="center"/>
    </xf>
    <xf numFmtId="37" fontId="60" fillId="0" borderId="13" xfId="0" applyNumberFormat="1" applyFont="1" applyBorder="1" applyAlignment="1">
      <alignment horizontal="center"/>
    </xf>
    <xf numFmtId="37" fontId="57" fillId="0" borderId="8" xfId="0" applyNumberFormat="1" applyFont="1" applyBorder="1" applyAlignment="1">
      <alignment horizontal="center"/>
    </xf>
    <xf numFmtId="0" fontId="72" fillId="0" borderId="8" xfId="0" applyFont="1" applyBorder="1"/>
    <xf numFmtId="37" fontId="59" fillId="0" borderId="12" xfId="0" applyNumberFormat="1" applyFont="1" applyFill="1" applyBorder="1" applyAlignment="1">
      <alignment shrinkToFit="1"/>
    </xf>
    <xf numFmtId="37" fontId="57" fillId="0" borderId="12" xfId="0" applyNumberFormat="1" applyFont="1" applyFill="1" applyBorder="1" applyAlignment="1">
      <alignment shrinkToFit="1"/>
    </xf>
    <xf numFmtId="37" fontId="59" fillId="0" borderId="22" xfId="0" applyNumberFormat="1" applyFont="1" applyFill="1" applyBorder="1" applyAlignment="1">
      <alignment shrinkToFit="1"/>
    </xf>
    <xf numFmtId="37" fontId="57" fillId="0" borderId="22" xfId="0" applyNumberFormat="1" applyFont="1" applyFill="1" applyBorder="1" applyAlignment="1">
      <alignment shrinkToFit="1"/>
    </xf>
    <xf numFmtId="37" fontId="59" fillId="0" borderId="12" xfId="0" quotePrefix="1" applyNumberFormat="1" applyFont="1" applyFill="1" applyBorder="1" applyAlignment="1">
      <alignment horizontal="right" shrinkToFit="1"/>
    </xf>
    <xf numFmtId="37" fontId="57" fillId="0" borderId="12" xfId="0" quotePrefix="1" applyNumberFormat="1" applyFont="1" applyFill="1" applyBorder="1" applyAlignment="1">
      <alignment horizontal="right" shrinkToFit="1"/>
    </xf>
    <xf numFmtId="37" fontId="60" fillId="0" borderId="0" xfId="0" applyNumberFormat="1" applyFont="1" applyBorder="1"/>
    <xf numFmtId="37" fontId="60" fillId="0" borderId="0" xfId="0" quotePrefix="1" applyNumberFormat="1" applyFont="1" applyBorder="1" applyAlignment="1">
      <alignment horizontal="center"/>
    </xf>
    <xf numFmtId="37" fontId="95" fillId="0" borderId="0" xfId="0" applyNumberFormat="1" applyFont="1" applyBorder="1" applyAlignment="1">
      <alignment horizontal="left"/>
    </xf>
    <xf numFmtId="37" fontId="60" fillId="0" borderId="0" xfId="0" applyNumberFormat="1" applyFont="1" applyBorder="1" applyAlignment="1">
      <alignment horizontal="left"/>
    </xf>
    <xf numFmtId="0" fontId="72" fillId="0" borderId="0" xfId="0" applyFont="1" applyAlignment="1">
      <alignment horizontal="left"/>
    </xf>
    <xf numFmtId="37" fontId="57" fillId="0" borderId="0" xfId="0" applyNumberFormat="1" applyFont="1" applyBorder="1" applyAlignment="1"/>
    <xf numFmtId="0" fontId="72" fillId="0" borderId="0" xfId="0" applyFont="1" applyBorder="1"/>
    <xf numFmtId="37" fontId="96" fillId="0" borderId="0" xfId="0" applyNumberFormat="1" applyFont="1" applyBorder="1" applyAlignment="1">
      <alignment horizontal="left"/>
    </xf>
    <xf numFmtId="37" fontId="96" fillId="0" borderId="0" xfId="0" applyNumberFormat="1" applyFont="1" applyBorder="1" applyAlignment="1">
      <alignment horizontal="center"/>
    </xf>
    <xf numFmtId="37" fontId="67" fillId="0" borderId="18" xfId="0" applyNumberFormat="1" applyFont="1" applyBorder="1"/>
    <xf numFmtId="170" fontId="57" fillId="0" borderId="0" xfId="38" applyNumberFormat="1" applyFont="1"/>
    <xf numFmtId="3" fontId="59" fillId="0" borderId="23" xfId="0" applyNumberFormat="1" applyFont="1" applyFill="1" applyBorder="1"/>
    <xf numFmtId="3" fontId="57" fillId="0" borderId="23" xfId="0" applyNumberFormat="1" applyFont="1" applyFill="1" applyBorder="1"/>
    <xf numFmtId="3" fontId="26" fillId="0" borderId="12" xfId="0" applyNumberFormat="1" applyFont="1" applyFill="1" applyBorder="1"/>
    <xf numFmtId="3" fontId="57" fillId="0" borderId="16" xfId="0" applyNumberFormat="1" applyFont="1" applyFill="1" applyBorder="1"/>
    <xf numFmtId="3" fontId="57" fillId="0" borderId="13" xfId="0" applyNumberFormat="1" applyFont="1" applyFill="1" applyBorder="1"/>
    <xf numFmtId="37" fontId="92" fillId="0" borderId="0" xfId="0" applyNumberFormat="1" applyFont="1" applyBorder="1" applyAlignment="1">
      <alignment horizontal="center"/>
    </xf>
    <xf numFmtId="37" fontId="85" fillId="0" borderId="0" xfId="0" applyNumberFormat="1" applyFont="1" applyBorder="1" applyAlignment="1">
      <alignment horizontal="center"/>
    </xf>
    <xf numFmtId="37" fontId="60" fillId="0" borderId="0" xfId="0" applyNumberFormat="1" applyFont="1" applyBorder="1" applyAlignment="1">
      <alignment horizontal="center"/>
    </xf>
    <xf numFmtId="0" fontId="60" fillId="0" borderId="0" xfId="118" applyFont="1" applyAlignment="1">
      <alignment horizontal="center"/>
    </xf>
    <xf numFmtId="0" fontId="61" fillId="0" borderId="0" xfId="118" applyFont="1" applyAlignment="1">
      <alignment horizontal="center"/>
    </xf>
    <xf numFmtId="0" fontId="58" fillId="0" borderId="0" xfId="118" applyFont="1" applyAlignment="1">
      <alignment horizontal="center"/>
    </xf>
    <xf numFmtId="171" fontId="70" fillId="0" borderId="0" xfId="57" applyNumberFormat="1" applyFont="1" applyAlignment="1">
      <alignment horizontal="center"/>
    </xf>
    <xf numFmtId="171" fontId="62" fillId="0" borderId="0" xfId="57" applyNumberFormat="1" applyFont="1" applyAlignment="1">
      <alignment horizontal="center"/>
    </xf>
    <xf numFmtId="3" fontId="59" fillId="0" borderId="1" xfId="0" applyNumberFormat="1" applyFont="1" applyFill="1" applyBorder="1" applyAlignment="1">
      <alignment horizontal="center" vertical="center" wrapText="1"/>
    </xf>
    <xf numFmtId="3" fontId="59" fillId="0" borderId="13" xfId="0" applyNumberFormat="1" applyFont="1" applyFill="1" applyBorder="1" applyAlignment="1">
      <alignment horizontal="center" vertical="center" wrapText="1"/>
    </xf>
    <xf numFmtId="3" fontId="59" fillId="0" borderId="1" xfId="0" applyNumberFormat="1" applyFont="1" applyFill="1" applyBorder="1" applyAlignment="1">
      <alignment horizontal="center" vertical="center"/>
    </xf>
    <xf numFmtId="3" fontId="59" fillId="0" borderId="18" xfId="0" applyNumberFormat="1" applyFont="1" applyFill="1" applyBorder="1" applyAlignment="1">
      <alignment horizontal="center" vertical="center"/>
    </xf>
    <xf numFmtId="3" fontId="59" fillId="0" borderId="13" xfId="0" applyNumberFormat="1" applyFont="1" applyFill="1" applyBorder="1" applyAlignment="1">
      <alignment horizontal="center" vertical="center"/>
    </xf>
    <xf numFmtId="3" fontId="60" fillId="0" borderId="1" xfId="0" applyNumberFormat="1" applyFont="1" applyFill="1" applyBorder="1" applyAlignment="1">
      <alignment horizontal="center" vertical="center"/>
    </xf>
    <xf numFmtId="3" fontId="60" fillId="0" borderId="18" xfId="0" applyNumberFormat="1" applyFont="1" applyFill="1" applyBorder="1" applyAlignment="1">
      <alignment horizontal="center" vertical="center"/>
    </xf>
    <xf numFmtId="3" fontId="60" fillId="0" borderId="13" xfId="0" applyNumberFormat="1" applyFont="1" applyFill="1" applyBorder="1" applyAlignment="1">
      <alignment horizontal="center" vertical="center"/>
    </xf>
    <xf numFmtId="3" fontId="59" fillId="0" borderId="9" xfId="0" applyNumberFormat="1" applyFont="1" applyFill="1" applyBorder="1" applyAlignment="1">
      <alignment horizontal="center" vertical="center"/>
    </xf>
    <xf numFmtId="3" fontId="59" fillId="0" borderId="5" xfId="0" applyNumberFormat="1" applyFont="1" applyFill="1" applyBorder="1" applyAlignment="1">
      <alignment horizontal="center" vertical="center"/>
    </xf>
    <xf numFmtId="3" fontId="59" fillId="0" borderId="25" xfId="0" applyNumberFormat="1" applyFont="1" applyFill="1" applyBorder="1" applyAlignment="1">
      <alignment horizontal="center" vertical="center"/>
    </xf>
    <xf numFmtId="3" fontId="62" fillId="0" borderId="7" xfId="0" applyNumberFormat="1" applyFont="1" applyFill="1" applyBorder="1" applyAlignment="1">
      <alignment horizontal="center"/>
    </xf>
    <xf numFmtId="3" fontId="58" fillId="0" borderId="9" xfId="0" applyNumberFormat="1" applyFont="1" applyFill="1" applyBorder="1" applyAlignment="1">
      <alignment horizontal="center" vertical="center"/>
    </xf>
    <xf numFmtId="3" fontId="58" fillId="0" borderId="5" xfId="0" applyNumberFormat="1" applyFont="1" applyFill="1" applyBorder="1" applyAlignment="1">
      <alignment horizontal="center" vertical="center"/>
    </xf>
    <xf numFmtId="3" fontId="58" fillId="0" borderId="25" xfId="0" applyNumberFormat="1" applyFont="1" applyFill="1" applyBorder="1" applyAlignment="1">
      <alignment horizontal="center" vertical="center"/>
    </xf>
    <xf numFmtId="3" fontId="58" fillId="0" borderId="9" xfId="0" applyNumberFormat="1" applyFont="1" applyFill="1" applyBorder="1" applyAlignment="1">
      <alignment horizontal="center" vertical="center" wrapText="1"/>
    </xf>
    <xf numFmtId="3" fontId="58" fillId="0" borderId="5" xfId="0" applyNumberFormat="1" applyFont="1" applyFill="1" applyBorder="1" applyAlignment="1">
      <alignment horizontal="center" vertical="center" wrapText="1"/>
    </xf>
    <xf numFmtId="3" fontId="58" fillId="0" borderId="25" xfId="0" applyNumberFormat="1" applyFont="1" applyFill="1" applyBorder="1" applyAlignment="1">
      <alignment horizontal="center" vertical="center" wrapText="1"/>
    </xf>
  </cellXfs>
  <cellStyles count="183">
    <cellStyle name="          _x000d_&#10;shell=progman.exe_x000d_&#10;m" xfId="1"/>
    <cellStyle name="??" xfId="2"/>
    <cellStyle name="?? [0.00]_PRODUCT DETAIL Q1" xfId="3"/>
    <cellStyle name="?? [0]" xfId="4"/>
    <cellStyle name="?_x001d_??%U©÷u&amp;H©÷9_x0008_? s&#10;_x0007__x0001__x0001_" xfId="5"/>
    <cellStyle name="???? [0.00]_PRODUCT DETAIL Q1" xfId="6"/>
    <cellStyle name="????_PRODUCT DETAIL Q1" xfId="7"/>
    <cellStyle name="???[0]_?? DI" xfId="8"/>
    <cellStyle name="???_?? DI" xfId="9"/>
    <cellStyle name="??[0]_MATL COST ANALYSIS" xfId="10"/>
    <cellStyle name="??_(????)??????" xfId="11"/>
    <cellStyle name="??A? [0]_ÿÿÿÿÿÿ_1_¢¬???¢â? " xfId="12"/>
    <cellStyle name="??A?_ÿÿÿÿÿÿ_1_¢¬???¢â? " xfId="13"/>
    <cellStyle name="?¡±¢¥?_?¨ù??¢´¢¥_¢¬???¢â? " xfId="14"/>
    <cellStyle name="?ðÇ%U?&amp;H?_x0008_?s&#10;_x0007__x0001__x0001_" xfId="15"/>
    <cellStyle name="•W_’·Šú‰p•¶" xfId="16"/>
    <cellStyle name="1" xfId="17"/>
    <cellStyle name="2" xfId="18"/>
    <cellStyle name="3" xfId="19"/>
    <cellStyle name="4" xfId="20"/>
    <cellStyle name="6" xfId="21"/>
    <cellStyle name="AeE­ [0]_INQUIRY ¿µ¾÷AßAø " xfId="22"/>
    <cellStyle name="AeE­_INQUIRY ¿µ¾÷AßAø " xfId="23"/>
    <cellStyle name="args.style" xfId="24"/>
    <cellStyle name="ÄÞ¸¶ [0]_1" xfId="25"/>
    <cellStyle name="AÞ¸¶ [0]_INQUIRY ¿?¾÷AßAø " xfId="26"/>
    <cellStyle name="ÄÞ¸¶_1" xfId="27"/>
    <cellStyle name="AÞ¸¶_INQUIRY ¿?¾÷AßAø " xfId="28"/>
    <cellStyle name="Body" xfId="29"/>
    <cellStyle name="C?AØ_¿?¾÷CoE² " xfId="30"/>
    <cellStyle name="C￥AØ_¿μ¾÷CoE² " xfId="31"/>
    <cellStyle name="Ç¥ÁØ_MARSHALL TEST" xfId="32"/>
    <cellStyle name="Calc Currency (0)" xfId="33"/>
    <cellStyle name="category" xfId="34"/>
    <cellStyle name="Centered Heading" xfId="35"/>
    <cellStyle name="CenterHead" xfId="36"/>
    <cellStyle name="Column_Title" xfId="37"/>
    <cellStyle name="Comma" xfId="38" builtinId="3"/>
    <cellStyle name="Comma  - Style1" xfId="39"/>
    <cellStyle name="Comma  - Style2" xfId="40"/>
    <cellStyle name="Comma  - Style3" xfId="41"/>
    <cellStyle name="Comma  - Style4" xfId="42"/>
    <cellStyle name="Comma  - Style5" xfId="43"/>
    <cellStyle name="Comma  - Style6" xfId="44"/>
    <cellStyle name="Comma  - Style7" xfId="45"/>
    <cellStyle name="Comma  - Style8" xfId="46"/>
    <cellStyle name="Comma %" xfId="47"/>
    <cellStyle name="Comma 0.0" xfId="48"/>
    <cellStyle name="Comma 0.0%" xfId="49"/>
    <cellStyle name="Comma 0.0_22310 Draf Financial Statements - Hop nhat PDC" xfId="50"/>
    <cellStyle name="Comma 0.00" xfId="51"/>
    <cellStyle name="Comma 0.00%" xfId="52"/>
    <cellStyle name="Comma 0.00_22310 Draf Financial Statements - Hop nhat PDC" xfId="53"/>
    <cellStyle name="Comma 0.000" xfId="54"/>
    <cellStyle name="Comma 0.000%" xfId="55"/>
    <cellStyle name="Comma 0.000_22310 Draf Financial Statements - Hop nhat PDC" xfId="56"/>
    <cellStyle name="Comma_Worksheet in 2231 Worksheet of report" xfId="57"/>
    <cellStyle name="Comma0" xfId="58"/>
    <cellStyle name="Company Name" xfId="59"/>
    <cellStyle name="Copied" xfId="60"/>
    <cellStyle name="CR Comma" xfId="61"/>
    <cellStyle name="CR Currency" xfId="62"/>
    <cellStyle name="Credit" xfId="63"/>
    <cellStyle name="Credit subtotal" xfId="64"/>
    <cellStyle name="Credit Total" xfId="65"/>
    <cellStyle name="Credit_22310 Draf Financial Statements - Hop nhat PDC" xfId="66"/>
    <cellStyle name="Currency %" xfId="67"/>
    <cellStyle name="Currency 0.0" xfId="68"/>
    <cellStyle name="Currency 0.0%" xfId="69"/>
    <cellStyle name="Currency 0.0_22310 Draf Financial Statements - Hop nhat PDC" xfId="70"/>
    <cellStyle name="Currency 0.00" xfId="71"/>
    <cellStyle name="Currency 0.00%" xfId="72"/>
    <cellStyle name="Currency 0.00_22310 Draf Financial Statements - Hop nhat PDC" xfId="73"/>
    <cellStyle name="Currency 0.000" xfId="74"/>
    <cellStyle name="Currency 0.000%" xfId="75"/>
    <cellStyle name="Currency 0.000_22310 Draf Financial Statements - Hop nhat PDC" xfId="76"/>
    <cellStyle name="Currency0" xfId="77"/>
    <cellStyle name="Date" xfId="78"/>
    <cellStyle name="Debit" xfId="79"/>
    <cellStyle name="Debit subtotal" xfId="80"/>
    <cellStyle name="Debit Total" xfId="81"/>
    <cellStyle name="Debit_22310 Draf Financial Statements - Hop nhat PDC" xfId="82"/>
    <cellStyle name="Dezimal [0]_35ERI8T2gbIEMixb4v26icuOo" xfId="83"/>
    <cellStyle name="Dezimal_35ERI8T2gbIEMixb4v26icuOo" xfId="84"/>
    <cellStyle name="Entered" xfId="85"/>
    <cellStyle name="Fixed" xfId="86"/>
    <cellStyle name="Grey" xfId="87"/>
    <cellStyle name="Head 1" xfId="88"/>
    <cellStyle name="HEADER" xfId="89"/>
    <cellStyle name="Header1" xfId="90"/>
    <cellStyle name="Header2" xfId="91"/>
    <cellStyle name="Heading" xfId="92"/>
    <cellStyle name="Heading 1" xfId="93" builtinId="16" customBuiltin="1"/>
    <cellStyle name="Heading 2" xfId="94" builtinId="17" customBuiltin="1"/>
    <cellStyle name="Heading No Underline" xfId="95"/>
    <cellStyle name="Heading With Underline" xfId="96"/>
    <cellStyle name="HEADINGS" xfId="97"/>
    <cellStyle name="HEADINGSTOP" xfId="98"/>
    <cellStyle name="Hoa-Scholl" xfId="99"/>
    <cellStyle name="Input [yellow]" xfId="100"/>
    <cellStyle name="KHANH" xfId="101"/>
    <cellStyle name="Ledger 17 x 11 in" xfId="102"/>
    <cellStyle name="left" xfId="103"/>
    <cellStyle name="MainHead" xfId="104"/>
    <cellStyle name="Millares [0]_Well Timing" xfId="105"/>
    <cellStyle name="Millares_Well Timing" xfId="106"/>
    <cellStyle name="Milliers [0]_laroux" xfId="107"/>
    <cellStyle name="Milliers_laroux" xfId="108"/>
    <cellStyle name="Model" xfId="109"/>
    <cellStyle name="Moneda [0]_Well Timing" xfId="110"/>
    <cellStyle name="Moneda_Well Timing" xfId="111"/>
    <cellStyle name="Monétaire [0]_laroux" xfId="112"/>
    <cellStyle name="Monétaire_laroux" xfId="113"/>
    <cellStyle name="n" xfId="114"/>
    <cellStyle name="Normal" xfId="0" builtinId="0"/>
    <cellStyle name="Normal - Style1" xfId="115"/>
    <cellStyle name="Normal_CF WP" xfId="116"/>
    <cellStyle name="Normal_Worksheet in  Process" xfId="117"/>
    <cellStyle name="Normal_Worksheet in 2231 Worksheet of report" xfId="118"/>
    <cellStyle name="oft Excel]_x000d_&#10;Comment=The open=/f lines load custom functions into the Paste Function list._x000d_&#10;Maximized=2_x000d_&#10;Basics=1_x000d_&#10;A" xfId="119"/>
    <cellStyle name="oft Excel]_x000d_&#10;Comment=The open=/f lines load custom functions into the Paste Function list._x000d_&#10;Maximized=3_x000d_&#10;Basics=1_x000d_&#10;A" xfId="120"/>
    <cellStyle name="Pattern_G¹t TTHG_2" xfId="121"/>
    <cellStyle name="per.style" xfId="122"/>
    <cellStyle name="Percent %" xfId="123"/>
    <cellStyle name="Percent % Long Underline" xfId="124"/>
    <cellStyle name="Percent %_22310 Draf Financial Statements - Hop nhat PDC" xfId="125"/>
    <cellStyle name="Percent (0)" xfId="126"/>
    <cellStyle name="Percent [2]" xfId="127"/>
    <cellStyle name="Percent 0.0%" xfId="128"/>
    <cellStyle name="Percent 0.0% Long Underline" xfId="129"/>
    <cellStyle name="Percent 0.0%_22310 Draf Financial Statements - Hop nhat PDC" xfId="130"/>
    <cellStyle name="Percent 0.00%" xfId="131"/>
    <cellStyle name="Percent 0.00% Long Underline" xfId="132"/>
    <cellStyle name="Percent 0.00%_22310 Draf Financial Statements - Hop nhat PDC" xfId="133"/>
    <cellStyle name="Percent 0.000%" xfId="134"/>
    <cellStyle name="Percent 0.000% Long Underline" xfId="135"/>
    <cellStyle name="Percent 0.000%_22310 Draf Financial Statements - Hop nhat PDC" xfId="136"/>
    <cellStyle name="regstoresfromspecstores" xfId="137"/>
    <cellStyle name="RevList" xfId="138"/>
    <cellStyle name="s]_x000d_&#10;spooler=yes_x000d_&#10;load=_x000d_&#10;Beep=yes_x000d_&#10;NullPort=None_x000d_&#10;BorderWidth=3_x000d_&#10;CursorBlinkRate=1200_x000d_&#10;DoubleClickSpeed=452_x000d_&#10;Programs=co" xfId="139"/>
    <cellStyle name="SHADEDSTORES" xfId="140"/>
    <cellStyle name="specstores" xfId="141"/>
    <cellStyle name="Standard_Data" xfId="142"/>
    <cellStyle name="SubHead" xfId="143"/>
    <cellStyle name="Subtotal" xfId="144"/>
    <cellStyle name="T" xfId="145"/>
    <cellStyle name="th" xfId="146"/>
    <cellStyle name="þ_x001d_ð·_x000c_æþ'_x000d_ßþU_x0001_Ø_x0005_ü_x0014__x0007__x0001__x0001_" xfId="147"/>
    <cellStyle name="Tickmark" xfId="148"/>
    <cellStyle name="Total" xfId="149" builtinId="25" customBuiltin="1"/>
    <cellStyle name="viet" xfId="150"/>
    <cellStyle name="viet2" xfId="151"/>
    <cellStyle name="wrap" xfId="152"/>
    <cellStyle name="Wไhrung [0]_35ERI8T2gbIEMixb4v26icuOo" xfId="153"/>
    <cellStyle name="Wไhrung_35ERI8T2gbIEMixb4v26icuOo" xfId="154"/>
    <cellStyle name="XComma" xfId="155"/>
    <cellStyle name="XComma 0.0" xfId="156"/>
    <cellStyle name="XComma 0.00" xfId="157"/>
    <cellStyle name="XComma 0.000" xfId="158"/>
    <cellStyle name="XCurrency" xfId="159"/>
    <cellStyle name="XCurrency 0.0" xfId="160"/>
    <cellStyle name="XCurrency 0.00" xfId="161"/>
    <cellStyle name="XCurrency 0.000" xfId="162"/>
    <cellStyle name=" [0.00]_ Att. 1- Cover" xfId="180"/>
    <cellStyle name="_ Att. 1- Cover" xfId="181"/>
    <cellStyle name="?_ Att. 1- Cover" xfId="18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††††† " xfId="167"/>
    <cellStyle name="뷭?_BOOKSHIP" xfId="168"/>
    <cellStyle name="콤마 [0]_††††† " xfId="172"/>
    <cellStyle name="콤마_††††† " xfId="173"/>
    <cellStyle name="통화 [0]_††††† " xfId="174"/>
    <cellStyle name="통화_††††† 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貨幣 [0]_00Q3902REV.1" xfId="177"/>
    <cellStyle name="貨幣[0]_BRE" xfId="178"/>
    <cellStyle name="貨幣_00Q3902REV.1" xfId="17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>
          <a:off x="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3</xdr:row>
      <xdr:rowOff>19050</xdr:rowOff>
    </xdr:from>
    <xdr:to>
      <xdr:col>9</xdr:col>
      <xdr:colOff>2219325</xdr:colOff>
      <xdr:row>3</xdr:row>
      <xdr:rowOff>19050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23825" y="60007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3</xdr:row>
      <xdr:rowOff>19050</xdr:rowOff>
    </xdr:from>
    <xdr:to>
      <xdr:col>9</xdr:col>
      <xdr:colOff>2219325</xdr:colOff>
      <xdr:row>3</xdr:row>
      <xdr:rowOff>19050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123825" y="60007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3</xdr:row>
      <xdr:rowOff>19050</xdr:rowOff>
    </xdr:from>
    <xdr:to>
      <xdr:col>9</xdr:col>
      <xdr:colOff>2219325</xdr:colOff>
      <xdr:row>3</xdr:row>
      <xdr:rowOff>19050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3825" y="60007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30"/>
  <sheetViews>
    <sheetView tabSelected="1" topLeftCell="A30" workbookViewId="0">
      <selection activeCell="E43" sqref="E43"/>
    </sheetView>
  </sheetViews>
  <sheetFormatPr defaultRowHeight="15.75"/>
  <cols>
    <col min="1" max="1" width="4.85546875" style="189" customWidth="1"/>
    <col min="2" max="2" width="39.85546875" style="189" customWidth="1"/>
    <col min="3" max="3" width="8.42578125" style="189" customWidth="1"/>
    <col min="4" max="4" width="12.28515625" style="189" customWidth="1"/>
    <col min="5" max="5" width="18.5703125" style="189" customWidth="1"/>
    <col min="6" max="6" width="17.85546875" style="189" customWidth="1"/>
    <col min="7" max="7" width="22.28515625" style="189" customWidth="1"/>
    <col min="8" max="8" width="14.85546875" style="189" bestFit="1" customWidth="1"/>
    <col min="9" max="9" width="18.5703125" style="314" customWidth="1"/>
    <col min="10" max="10" width="23" style="189" customWidth="1"/>
    <col min="11" max="11" width="14.140625" style="189" customWidth="1"/>
    <col min="12" max="16384" width="9.140625" style="189"/>
  </cols>
  <sheetData>
    <row r="1" spans="1:9" ht="15" customHeight="1">
      <c r="A1" s="220" t="s">
        <v>554</v>
      </c>
      <c r="B1" s="310"/>
      <c r="C1" s="311"/>
      <c r="D1" s="311"/>
      <c r="E1" s="312" t="s">
        <v>555</v>
      </c>
      <c r="F1" s="313"/>
    </row>
    <row r="2" spans="1:9" ht="16.5" customHeight="1">
      <c r="A2" s="315" t="s">
        <v>209</v>
      </c>
      <c r="B2" s="315"/>
      <c r="C2" s="316"/>
      <c r="D2" s="316"/>
      <c r="E2" s="317" t="s">
        <v>556</v>
      </c>
      <c r="F2" s="318"/>
    </row>
    <row r="3" spans="1:9" ht="2.25" customHeight="1">
      <c r="A3" s="319" t="s">
        <v>557</v>
      </c>
      <c r="B3" s="320"/>
      <c r="C3" s="316"/>
      <c r="D3" s="316"/>
      <c r="E3" s="316"/>
      <c r="F3" s="321"/>
    </row>
    <row r="4" spans="1:9" s="324" customFormat="1" ht="21.75" customHeight="1">
      <c r="A4" s="322" t="s">
        <v>558</v>
      </c>
      <c r="B4" s="323"/>
      <c r="C4" s="323"/>
      <c r="D4" s="323"/>
      <c r="E4" s="323"/>
      <c r="F4" s="323"/>
      <c r="I4" s="325"/>
    </row>
    <row r="5" spans="1:9" ht="16.5" customHeight="1">
      <c r="A5" s="326" t="s">
        <v>761</v>
      </c>
      <c r="B5" s="317"/>
      <c r="C5" s="317"/>
      <c r="D5" s="317"/>
      <c r="E5" s="317"/>
      <c r="F5" s="318"/>
    </row>
    <row r="6" spans="1:9" ht="13.5" customHeight="1">
      <c r="A6" s="327"/>
      <c r="B6" s="328"/>
      <c r="C6" s="328"/>
      <c r="D6" s="328"/>
      <c r="E6" s="328"/>
      <c r="F6" s="329" t="s">
        <v>559</v>
      </c>
    </row>
    <row r="7" spans="1:9" ht="16.5" customHeight="1">
      <c r="A7" s="330" t="s">
        <v>560</v>
      </c>
      <c r="B7" s="331" t="s">
        <v>561</v>
      </c>
      <c r="C7" s="332" t="s">
        <v>212</v>
      </c>
      <c r="D7" s="331" t="s">
        <v>562</v>
      </c>
      <c r="E7" s="332" t="s">
        <v>563</v>
      </c>
      <c r="F7" s="332" t="s">
        <v>564</v>
      </c>
    </row>
    <row r="8" spans="1:9" ht="4.5" customHeight="1">
      <c r="A8" s="332" t="s">
        <v>565</v>
      </c>
      <c r="B8" s="332" t="s">
        <v>566</v>
      </c>
      <c r="C8" s="332" t="s">
        <v>567</v>
      </c>
      <c r="D8" s="332" t="s">
        <v>568</v>
      </c>
      <c r="E8" s="332" t="s">
        <v>569</v>
      </c>
      <c r="F8" s="332" t="s">
        <v>570</v>
      </c>
    </row>
    <row r="9" spans="1:9" ht="14.25" customHeight="1">
      <c r="A9" s="331" t="s">
        <v>145</v>
      </c>
      <c r="B9" s="333" t="s">
        <v>571</v>
      </c>
      <c r="C9" s="332">
        <v>100</v>
      </c>
      <c r="D9" s="331"/>
      <c r="E9" s="334">
        <v>940195880577</v>
      </c>
      <c r="F9" s="334">
        <v>489801814870</v>
      </c>
    </row>
    <row r="10" spans="1:9" ht="14.25" customHeight="1">
      <c r="A10" s="335" t="s">
        <v>147</v>
      </c>
      <c r="B10" s="336" t="s">
        <v>572</v>
      </c>
      <c r="C10" s="337">
        <v>110</v>
      </c>
      <c r="D10" s="335"/>
      <c r="E10" s="336">
        <v>6729883830</v>
      </c>
      <c r="F10" s="336">
        <v>8230232173</v>
      </c>
    </row>
    <row r="11" spans="1:9" ht="14.25" customHeight="1">
      <c r="A11" s="330">
        <v>1</v>
      </c>
      <c r="B11" s="338" t="s">
        <v>573</v>
      </c>
      <c r="C11" s="339">
        <v>111</v>
      </c>
      <c r="D11" s="330" t="s">
        <v>574</v>
      </c>
      <c r="E11" s="338">
        <v>6729883830</v>
      </c>
      <c r="F11" s="338">
        <v>8230232173</v>
      </c>
    </row>
    <row r="12" spans="1:9" ht="14.25" customHeight="1">
      <c r="A12" s="330">
        <v>2</v>
      </c>
      <c r="B12" s="338" t="s">
        <v>575</v>
      </c>
      <c r="C12" s="339">
        <v>112</v>
      </c>
      <c r="D12" s="330"/>
      <c r="E12" s="338"/>
      <c r="F12" s="338"/>
    </row>
    <row r="13" spans="1:9" ht="14.25" customHeight="1">
      <c r="A13" s="335" t="s">
        <v>186</v>
      </c>
      <c r="B13" s="336" t="s">
        <v>576</v>
      </c>
      <c r="C13" s="337">
        <v>120</v>
      </c>
      <c r="D13" s="335" t="s">
        <v>577</v>
      </c>
      <c r="E13" s="336">
        <v>0</v>
      </c>
      <c r="F13" s="336">
        <v>0</v>
      </c>
    </row>
    <row r="14" spans="1:9" ht="14.25" customHeight="1">
      <c r="A14" s="330">
        <v>1</v>
      </c>
      <c r="B14" s="338" t="s">
        <v>578</v>
      </c>
      <c r="C14" s="339">
        <v>121</v>
      </c>
      <c r="D14" s="330"/>
      <c r="E14" s="338"/>
      <c r="F14" s="338"/>
    </row>
    <row r="15" spans="1:9" ht="14.25" customHeight="1">
      <c r="A15" s="330">
        <v>2</v>
      </c>
      <c r="B15" s="338" t="s">
        <v>579</v>
      </c>
      <c r="C15" s="339">
        <v>129</v>
      </c>
      <c r="D15" s="330"/>
      <c r="E15" s="338"/>
      <c r="F15" s="338"/>
    </row>
    <row r="16" spans="1:9" ht="14.25" customHeight="1">
      <c r="A16" s="335" t="s">
        <v>580</v>
      </c>
      <c r="B16" s="336" t="s">
        <v>581</v>
      </c>
      <c r="C16" s="337">
        <v>130</v>
      </c>
      <c r="D16" s="335"/>
      <c r="E16" s="336">
        <v>385560007429</v>
      </c>
      <c r="F16" s="336">
        <v>304526968910</v>
      </c>
    </row>
    <row r="17" spans="1:27" ht="14.25" customHeight="1">
      <c r="A17" s="330">
        <v>1</v>
      </c>
      <c r="B17" s="338" t="s">
        <v>582</v>
      </c>
      <c r="C17" s="339">
        <v>131</v>
      </c>
      <c r="D17" s="330"/>
      <c r="E17" s="338">
        <v>373979984731</v>
      </c>
      <c r="F17" s="338">
        <v>288521812850</v>
      </c>
    </row>
    <row r="18" spans="1:27" ht="14.25" customHeight="1">
      <c r="A18" s="330">
        <v>2</v>
      </c>
      <c r="B18" s="338" t="s">
        <v>583</v>
      </c>
      <c r="C18" s="339">
        <v>132</v>
      </c>
      <c r="D18" s="330"/>
      <c r="E18" s="338">
        <v>3283449296</v>
      </c>
      <c r="F18" s="338">
        <v>3229713500</v>
      </c>
    </row>
    <row r="19" spans="1:27" ht="14.25" customHeight="1">
      <c r="A19" s="330">
        <v>3</v>
      </c>
      <c r="B19" s="338" t="s">
        <v>584</v>
      </c>
      <c r="C19" s="339">
        <v>133</v>
      </c>
      <c r="D19" s="330"/>
      <c r="E19" s="338">
        <v>0</v>
      </c>
      <c r="F19" s="338">
        <v>0</v>
      </c>
    </row>
    <row r="20" spans="1:27" ht="14.25" customHeight="1">
      <c r="A20" s="330">
        <v>4</v>
      </c>
      <c r="B20" s="338" t="s">
        <v>585</v>
      </c>
      <c r="C20" s="339">
        <v>134</v>
      </c>
      <c r="D20" s="330"/>
      <c r="E20" s="338" t="s">
        <v>475</v>
      </c>
      <c r="F20" s="338" t="s">
        <v>475</v>
      </c>
    </row>
    <row r="21" spans="1:27" ht="14.25" customHeight="1">
      <c r="A21" s="330">
        <v>5</v>
      </c>
      <c r="B21" s="338" t="s">
        <v>586</v>
      </c>
      <c r="C21" s="339">
        <v>135</v>
      </c>
      <c r="D21" s="330" t="s">
        <v>587</v>
      </c>
      <c r="E21" s="338">
        <v>8296573402</v>
      </c>
      <c r="F21" s="338">
        <v>12775442560</v>
      </c>
      <c r="G21" s="340"/>
    </row>
    <row r="22" spans="1:27" ht="14.25" customHeight="1">
      <c r="A22" s="330">
        <v>6</v>
      </c>
      <c r="B22" s="338" t="s">
        <v>588</v>
      </c>
      <c r="C22" s="339">
        <v>139</v>
      </c>
      <c r="D22" s="330"/>
      <c r="E22" s="338">
        <v>0</v>
      </c>
      <c r="F22" s="338">
        <v>0</v>
      </c>
    </row>
    <row r="23" spans="1:27" ht="14.25" customHeight="1">
      <c r="A23" s="335" t="s">
        <v>157</v>
      </c>
      <c r="B23" s="336" t="s">
        <v>589</v>
      </c>
      <c r="C23" s="337">
        <v>140</v>
      </c>
      <c r="D23" s="335"/>
      <c r="E23" s="336">
        <v>528882872570</v>
      </c>
      <c r="F23" s="336">
        <v>170465748394</v>
      </c>
    </row>
    <row r="24" spans="1:27" ht="14.25" customHeight="1">
      <c r="A24" s="330">
        <v>1</v>
      </c>
      <c r="B24" s="338" t="s">
        <v>589</v>
      </c>
      <c r="C24" s="339">
        <v>141</v>
      </c>
      <c r="D24" s="330" t="s">
        <v>590</v>
      </c>
      <c r="E24" s="338">
        <v>535680682313</v>
      </c>
      <c r="F24" s="338">
        <v>177263558137</v>
      </c>
    </row>
    <row r="25" spans="1:27" ht="14.25" customHeight="1">
      <c r="A25" s="330">
        <v>2</v>
      </c>
      <c r="B25" s="338" t="s">
        <v>591</v>
      </c>
      <c r="C25" s="339">
        <v>149</v>
      </c>
      <c r="D25" s="330"/>
      <c r="E25" s="338">
        <v>-6797809743</v>
      </c>
      <c r="F25" s="338">
        <v>-6797809743</v>
      </c>
      <c r="G25" s="188"/>
      <c r="H25" s="188"/>
      <c r="I25" s="341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</row>
    <row r="26" spans="1:27" ht="14.25" customHeight="1">
      <c r="A26" s="335" t="s">
        <v>592</v>
      </c>
      <c r="B26" s="336" t="s">
        <v>593</v>
      </c>
      <c r="C26" s="337">
        <v>150</v>
      </c>
      <c r="D26" s="335"/>
      <c r="E26" s="336">
        <v>19023116748</v>
      </c>
      <c r="F26" s="336">
        <v>6578865393</v>
      </c>
      <c r="G26" s="188"/>
      <c r="H26" s="188"/>
      <c r="I26" s="341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</row>
    <row r="27" spans="1:27" ht="14.25" customHeight="1">
      <c r="A27" s="330">
        <v>1</v>
      </c>
      <c r="B27" s="338" t="s">
        <v>594</v>
      </c>
      <c r="C27" s="339">
        <v>151</v>
      </c>
      <c r="D27" s="330"/>
      <c r="E27" s="342">
        <v>8231207405</v>
      </c>
      <c r="F27" s="342">
        <v>6578865393</v>
      </c>
      <c r="G27" s="188"/>
      <c r="H27" s="188"/>
      <c r="I27" s="341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</row>
    <row r="28" spans="1:27" ht="14.25" customHeight="1">
      <c r="A28" s="330">
        <v>2</v>
      </c>
      <c r="B28" s="414" t="s">
        <v>595</v>
      </c>
      <c r="C28" s="415">
        <v>152</v>
      </c>
      <c r="D28" s="412"/>
      <c r="E28" s="413">
        <v>10733858293</v>
      </c>
      <c r="F28" s="338"/>
      <c r="G28" s="188"/>
      <c r="H28" s="188"/>
      <c r="I28" s="341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</row>
    <row r="29" spans="1:27" ht="14.25" customHeight="1">
      <c r="A29" s="330">
        <v>3</v>
      </c>
      <c r="B29" s="338" t="s">
        <v>596</v>
      </c>
      <c r="C29" s="339">
        <v>154</v>
      </c>
      <c r="D29" s="330" t="s">
        <v>597</v>
      </c>
      <c r="E29" s="461"/>
      <c r="F29" s="338"/>
      <c r="G29" s="188"/>
      <c r="H29" s="188"/>
      <c r="I29" s="341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</row>
    <row r="30" spans="1:27" ht="14.25" customHeight="1">
      <c r="A30" s="330">
        <v>4</v>
      </c>
      <c r="B30" s="338" t="s">
        <v>593</v>
      </c>
      <c r="C30" s="339">
        <v>158</v>
      </c>
      <c r="D30" s="330"/>
      <c r="E30" s="414">
        <v>58051050</v>
      </c>
      <c r="F30" s="338"/>
      <c r="G30" s="188"/>
      <c r="H30" s="188"/>
      <c r="I30" s="341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</row>
    <row r="31" spans="1:27" ht="14.25" customHeight="1">
      <c r="A31" s="331" t="s">
        <v>159</v>
      </c>
      <c r="B31" s="333" t="s">
        <v>598</v>
      </c>
      <c r="C31" s="332">
        <v>200</v>
      </c>
      <c r="D31" s="331"/>
      <c r="E31" s="334">
        <v>858778078126</v>
      </c>
      <c r="F31" s="334">
        <v>996036535093</v>
      </c>
      <c r="G31" s="188"/>
      <c r="H31" s="188"/>
      <c r="I31" s="341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</row>
    <row r="32" spans="1:27" ht="14.25" customHeight="1">
      <c r="A32" s="335" t="s">
        <v>147</v>
      </c>
      <c r="B32" s="336" t="s">
        <v>599</v>
      </c>
      <c r="C32" s="337">
        <v>210</v>
      </c>
      <c r="D32" s="335"/>
      <c r="E32" s="336">
        <v>0</v>
      </c>
      <c r="F32" s="336">
        <v>0</v>
      </c>
      <c r="G32" s="188"/>
      <c r="H32" s="188"/>
      <c r="I32" s="341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</row>
    <row r="33" spans="1:27" ht="14.25" customHeight="1">
      <c r="A33" s="330">
        <v>1</v>
      </c>
      <c r="B33" s="338" t="s">
        <v>600</v>
      </c>
      <c r="C33" s="339">
        <v>211</v>
      </c>
      <c r="D33" s="335"/>
      <c r="E33" s="336"/>
      <c r="F33" s="336"/>
      <c r="G33" s="188"/>
      <c r="H33" s="188"/>
      <c r="I33" s="341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</row>
    <row r="34" spans="1:27" ht="14.25" customHeight="1">
      <c r="A34" s="330">
        <v>2</v>
      </c>
      <c r="B34" s="338" t="s">
        <v>601</v>
      </c>
      <c r="C34" s="339">
        <v>212</v>
      </c>
      <c r="D34" s="335" t="s">
        <v>602</v>
      </c>
      <c r="E34" s="336"/>
      <c r="F34" s="336"/>
      <c r="G34" s="343"/>
      <c r="H34" s="188"/>
      <c r="I34" s="341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</row>
    <row r="35" spans="1:27" ht="14.25" customHeight="1">
      <c r="A35" s="330">
        <v>3</v>
      </c>
      <c r="B35" s="338" t="s">
        <v>603</v>
      </c>
      <c r="C35" s="339">
        <v>213</v>
      </c>
      <c r="D35" s="335" t="s">
        <v>604</v>
      </c>
      <c r="E35" s="336"/>
      <c r="F35" s="336"/>
      <c r="G35" s="343"/>
      <c r="H35" s="188"/>
      <c r="I35" s="341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</row>
    <row r="36" spans="1:27" ht="14.25" customHeight="1">
      <c r="A36" s="330">
        <v>4</v>
      </c>
      <c r="B36" s="338" t="s">
        <v>605</v>
      </c>
      <c r="C36" s="339">
        <v>219</v>
      </c>
      <c r="D36" s="335"/>
      <c r="E36" s="336"/>
      <c r="F36" s="336"/>
      <c r="G36" s="188"/>
      <c r="H36" s="188"/>
      <c r="I36" s="341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</row>
    <row r="37" spans="1:27" ht="14.25" customHeight="1">
      <c r="A37" s="335" t="s">
        <v>186</v>
      </c>
      <c r="B37" s="336" t="s">
        <v>606</v>
      </c>
      <c r="C37" s="337">
        <v>220</v>
      </c>
      <c r="D37" s="335"/>
      <c r="E37" s="336">
        <v>800830443505</v>
      </c>
      <c r="F37" s="336">
        <v>944223984837</v>
      </c>
      <c r="G37" s="188"/>
      <c r="H37" s="188"/>
      <c r="I37" s="341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</row>
    <row r="38" spans="1:27" ht="14.25" customHeight="1">
      <c r="A38" s="330">
        <v>1</v>
      </c>
      <c r="B38" s="338" t="s">
        <v>607</v>
      </c>
      <c r="C38" s="339">
        <v>221</v>
      </c>
      <c r="D38" s="330" t="s">
        <v>608</v>
      </c>
      <c r="E38" s="334">
        <v>717243788087</v>
      </c>
      <c r="F38" s="334">
        <v>816015710398</v>
      </c>
      <c r="G38" s="188"/>
      <c r="H38" s="188"/>
      <c r="I38" s="341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</row>
    <row r="39" spans="1:27" ht="14.25" customHeight="1">
      <c r="A39" s="330"/>
      <c r="B39" s="344" t="s">
        <v>609</v>
      </c>
      <c r="C39" s="339">
        <v>222</v>
      </c>
      <c r="D39" s="330"/>
      <c r="E39" s="338">
        <v>2428318359686</v>
      </c>
      <c r="F39" s="338">
        <v>2301440529752</v>
      </c>
      <c r="G39" s="343"/>
      <c r="H39" s="188"/>
      <c r="I39" s="341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</row>
    <row r="40" spans="1:27" ht="14.25" customHeight="1">
      <c r="A40" s="330"/>
      <c r="B40" s="344" t="s">
        <v>610</v>
      </c>
      <c r="C40" s="339">
        <v>223</v>
      </c>
      <c r="D40" s="330"/>
      <c r="E40" s="342">
        <v>-1711074571599</v>
      </c>
      <c r="F40" s="342">
        <v>-1485424819354</v>
      </c>
      <c r="G40" s="343"/>
      <c r="H40" s="188"/>
      <c r="I40" s="341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</row>
    <row r="41" spans="1:27" ht="14.25" customHeight="1">
      <c r="A41" s="330">
        <v>2</v>
      </c>
      <c r="B41" s="338" t="s">
        <v>611</v>
      </c>
      <c r="C41" s="339">
        <v>224</v>
      </c>
      <c r="D41" s="330" t="s">
        <v>612</v>
      </c>
      <c r="E41" s="334">
        <v>75257324782</v>
      </c>
      <c r="F41" s="334">
        <v>126979673134</v>
      </c>
      <c r="G41" s="343"/>
      <c r="H41" s="188"/>
      <c r="I41" s="341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</row>
    <row r="42" spans="1:27" ht="14.25" customHeight="1">
      <c r="A42" s="330"/>
      <c r="B42" s="344" t="s">
        <v>609</v>
      </c>
      <c r="C42" s="339">
        <v>225</v>
      </c>
      <c r="D42" s="330"/>
      <c r="E42" s="338">
        <v>269213575141</v>
      </c>
      <c r="F42" s="338">
        <v>322473575141</v>
      </c>
      <c r="G42" s="188"/>
      <c r="H42" s="188"/>
      <c r="I42" s="341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</row>
    <row r="43" spans="1:27" ht="14.25" customHeight="1">
      <c r="A43" s="330"/>
      <c r="B43" s="344" t="s">
        <v>610</v>
      </c>
      <c r="C43" s="339">
        <v>226</v>
      </c>
      <c r="D43" s="330"/>
      <c r="E43" s="342">
        <v>-193956250359</v>
      </c>
      <c r="F43" s="338">
        <v>-195493902007</v>
      </c>
      <c r="G43" s="343"/>
      <c r="H43" s="188"/>
      <c r="I43" s="341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</row>
    <row r="44" spans="1:27" ht="14.25" customHeight="1">
      <c r="A44" s="330">
        <v>3</v>
      </c>
      <c r="B44" s="338" t="s">
        <v>613</v>
      </c>
      <c r="C44" s="339">
        <v>227</v>
      </c>
      <c r="D44" s="330" t="s">
        <v>614</v>
      </c>
      <c r="E44" s="334">
        <v>0</v>
      </c>
      <c r="F44" s="334">
        <v>0</v>
      </c>
      <c r="G44" s="343"/>
      <c r="H44" s="188"/>
      <c r="I44" s="341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</row>
    <row r="45" spans="1:27" ht="14.25" customHeight="1">
      <c r="A45" s="330"/>
      <c r="B45" s="344" t="s">
        <v>609</v>
      </c>
      <c r="C45" s="339">
        <v>228</v>
      </c>
      <c r="D45" s="330"/>
      <c r="E45" s="338">
        <v>550133200</v>
      </c>
      <c r="F45" s="338">
        <v>550133200</v>
      </c>
      <c r="G45" s="343"/>
      <c r="H45" s="188"/>
      <c r="I45" s="341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</row>
    <row r="46" spans="1:27" ht="14.25" customHeight="1">
      <c r="A46" s="330"/>
      <c r="B46" s="344" t="s">
        <v>610</v>
      </c>
      <c r="C46" s="339">
        <v>229</v>
      </c>
      <c r="D46" s="330"/>
      <c r="E46" s="342">
        <v>-550133200</v>
      </c>
      <c r="F46" s="338">
        <v>-550133200</v>
      </c>
      <c r="G46" s="343"/>
      <c r="H46" s="188"/>
      <c r="I46" s="341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</row>
    <row r="47" spans="1:27" ht="14.25" customHeight="1">
      <c r="A47" s="330">
        <v>4</v>
      </c>
      <c r="B47" s="338" t="s">
        <v>615</v>
      </c>
      <c r="C47" s="339">
        <v>230</v>
      </c>
      <c r="D47" s="330" t="s">
        <v>616</v>
      </c>
      <c r="E47" s="342">
        <v>8329330636</v>
      </c>
      <c r="F47" s="342">
        <v>1228601305</v>
      </c>
      <c r="G47" s="188"/>
      <c r="H47" s="188"/>
      <c r="I47" s="341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</row>
    <row r="48" spans="1:27" ht="14.25" customHeight="1">
      <c r="A48" s="335" t="s">
        <v>580</v>
      </c>
      <c r="B48" s="336" t="s">
        <v>617</v>
      </c>
      <c r="C48" s="339">
        <v>240</v>
      </c>
      <c r="D48" s="330" t="s">
        <v>618</v>
      </c>
      <c r="E48" s="338">
        <v>0</v>
      </c>
      <c r="F48" s="338">
        <v>0</v>
      </c>
      <c r="G48" s="188"/>
      <c r="H48" s="188"/>
      <c r="I48" s="341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</row>
    <row r="49" spans="1:27" ht="14.25" customHeight="1">
      <c r="A49" s="330"/>
      <c r="B49" s="338" t="s">
        <v>609</v>
      </c>
      <c r="C49" s="339">
        <v>241</v>
      </c>
      <c r="D49" s="330"/>
      <c r="E49" s="338"/>
      <c r="F49" s="338"/>
      <c r="G49" s="343"/>
      <c r="H49" s="188"/>
      <c r="I49" s="341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</row>
    <row r="50" spans="1:27" ht="14.25" customHeight="1">
      <c r="A50" s="330"/>
      <c r="B50" s="338" t="s">
        <v>619</v>
      </c>
      <c r="C50" s="339">
        <v>242</v>
      </c>
      <c r="D50" s="330"/>
      <c r="E50" s="338"/>
      <c r="F50" s="338"/>
      <c r="G50" s="188"/>
      <c r="H50" s="188"/>
      <c r="I50" s="341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</row>
    <row r="51" spans="1:27" ht="14.25" customHeight="1">
      <c r="A51" s="335" t="s">
        <v>157</v>
      </c>
      <c r="B51" s="336" t="s">
        <v>620</v>
      </c>
      <c r="C51" s="339">
        <v>250</v>
      </c>
      <c r="D51" s="330"/>
      <c r="E51" s="334">
        <v>48598000000</v>
      </c>
      <c r="F51" s="334">
        <v>48598000000</v>
      </c>
      <c r="G51" s="188"/>
      <c r="H51" s="188"/>
      <c r="I51" s="341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</row>
    <row r="52" spans="1:27" ht="14.25" customHeight="1">
      <c r="A52" s="330">
        <v>1</v>
      </c>
      <c r="B52" s="338" t="s">
        <v>621</v>
      </c>
      <c r="C52" s="339">
        <v>251</v>
      </c>
      <c r="D52" s="330"/>
      <c r="E52" s="338"/>
      <c r="F52" s="338"/>
      <c r="G52" s="188"/>
      <c r="H52" s="188"/>
      <c r="I52" s="341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</row>
    <row r="53" spans="1:27" ht="14.25" customHeight="1">
      <c r="A53" s="330">
        <v>2</v>
      </c>
      <c r="B53" s="338" t="s">
        <v>622</v>
      </c>
      <c r="C53" s="339">
        <v>252</v>
      </c>
      <c r="D53" s="330"/>
      <c r="E53" s="338"/>
      <c r="F53" s="338"/>
      <c r="G53" s="188"/>
      <c r="H53" s="188"/>
      <c r="I53" s="341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</row>
    <row r="54" spans="1:27" ht="14.25" customHeight="1">
      <c r="A54" s="330">
        <v>3</v>
      </c>
      <c r="B54" s="338" t="s">
        <v>623</v>
      </c>
      <c r="C54" s="339">
        <v>258</v>
      </c>
      <c r="D54" s="330" t="s">
        <v>624</v>
      </c>
      <c r="E54" s="338">
        <v>48598000000</v>
      </c>
      <c r="F54" s="338">
        <v>48598000000</v>
      </c>
      <c r="G54" s="343"/>
      <c r="H54" s="188"/>
      <c r="I54" s="341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</row>
    <row r="55" spans="1:27" ht="14.25" customHeight="1">
      <c r="A55" s="330">
        <v>4</v>
      </c>
      <c r="B55" s="338" t="s">
        <v>625</v>
      </c>
      <c r="C55" s="339">
        <v>259</v>
      </c>
      <c r="D55" s="330"/>
      <c r="E55" s="338"/>
      <c r="F55" s="338"/>
      <c r="G55" s="343"/>
      <c r="H55" s="188"/>
      <c r="I55" s="341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</row>
    <row r="56" spans="1:27" ht="14.25" customHeight="1">
      <c r="A56" s="335" t="s">
        <v>592</v>
      </c>
      <c r="B56" s="336" t="s">
        <v>626</v>
      </c>
      <c r="C56" s="337">
        <v>260</v>
      </c>
      <c r="D56" s="335"/>
      <c r="E56" s="334">
        <v>9349634621</v>
      </c>
      <c r="F56" s="334">
        <v>3214550256</v>
      </c>
      <c r="G56" s="188"/>
      <c r="H56" s="188"/>
      <c r="I56" s="341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</row>
    <row r="57" spans="1:27" ht="14.25" customHeight="1">
      <c r="A57" s="330">
        <v>1</v>
      </c>
      <c r="B57" s="338" t="s">
        <v>627</v>
      </c>
      <c r="C57" s="339">
        <v>261</v>
      </c>
      <c r="D57" s="330" t="s">
        <v>628</v>
      </c>
      <c r="E57" s="338">
        <v>505417621</v>
      </c>
      <c r="F57" s="338">
        <v>2469300256</v>
      </c>
      <c r="G57" s="188"/>
      <c r="H57" s="188"/>
      <c r="I57" s="341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</row>
    <row r="58" spans="1:27" ht="14.25" customHeight="1">
      <c r="A58" s="330">
        <v>2</v>
      </c>
      <c r="B58" s="338" t="s">
        <v>501</v>
      </c>
      <c r="C58" s="339">
        <v>262</v>
      </c>
      <c r="D58" s="330" t="s">
        <v>629</v>
      </c>
      <c r="E58" s="336"/>
      <c r="F58" s="336"/>
      <c r="G58" s="188"/>
      <c r="H58" s="188"/>
      <c r="I58" s="341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</row>
    <row r="59" spans="1:27" ht="14.25" customHeight="1">
      <c r="A59" s="345">
        <v>3</v>
      </c>
      <c r="B59" s="346" t="s">
        <v>626</v>
      </c>
      <c r="C59" s="347">
        <v>268</v>
      </c>
      <c r="D59" s="345"/>
      <c r="E59" s="348">
        <v>8844217000</v>
      </c>
      <c r="F59" s="348">
        <v>745250000</v>
      </c>
      <c r="G59" s="188"/>
      <c r="H59" s="188"/>
      <c r="I59" s="341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</row>
    <row r="60" spans="1:27" ht="17.25" customHeight="1">
      <c r="A60" s="349"/>
      <c r="B60" s="350" t="s">
        <v>630</v>
      </c>
      <c r="C60" s="351">
        <v>270</v>
      </c>
      <c r="D60" s="349"/>
      <c r="E60" s="352">
        <v>1798973958703</v>
      </c>
      <c r="F60" s="352">
        <v>1485838349963</v>
      </c>
      <c r="G60" s="188"/>
      <c r="H60" s="188"/>
      <c r="I60" s="341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</row>
    <row r="61" spans="1:27" ht="14.25" customHeight="1">
      <c r="A61" s="353"/>
      <c r="B61" s="354"/>
      <c r="C61" s="355"/>
      <c r="D61" s="353"/>
      <c r="E61" s="356"/>
      <c r="F61" s="356"/>
      <c r="G61" s="343"/>
      <c r="H61" s="188"/>
      <c r="I61" s="341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</row>
    <row r="62" spans="1:27" ht="24" customHeight="1">
      <c r="A62" s="357" t="s">
        <v>631</v>
      </c>
      <c r="B62" s="317"/>
      <c r="C62" s="317"/>
      <c r="D62" s="317"/>
      <c r="E62" s="318"/>
      <c r="F62" s="318"/>
      <c r="G62" s="343"/>
      <c r="H62" s="188"/>
      <c r="I62" s="341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</row>
    <row r="63" spans="1:27" ht="18" customHeight="1">
      <c r="A63" s="175" t="s">
        <v>761</v>
      </c>
      <c r="B63" s="175"/>
      <c r="C63" s="175"/>
      <c r="D63" s="175"/>
      <c r="E63" s="175"/>
      <c r="F63" s="175"/>
      <c r="G63" s="188"/>
      <c r="H63" s="188"/>
      <c r="I63" s="341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</row>
    <row r="64" spans="1:27" ht="9" customHeight="1">
      <c r="A64" s="358"/>
      <c r="B64" s="328"/>
      <c r="C64" s="328"/>
      <c r="D64" s="328"/>
      <c r="E64" s="329"/>
      <c r="F64" s="329"/>
      <c r="G64" s="188"/>
      <c r="H64" s="188"/>
      <c r="I64" s="341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</row>
    <row r="65" spans="1:27" ht="18.75" customHeight="1">
      <c r="A65" s="359" t="s">
        <v>560</v>
      </c>
      <c r="B65" s="359" t="s">
        <v>632</v>
      </c>
      <c r="C65" s="360" t="s">
        <v>212</v>
      </c>
      <c r="D65" s="359" t="s">
        <v>562</v>
      </c>
      <c r="E65" s="360" t="s">
        <v>563</v>
      </c>
      <c r="F65" s="360" t="s">
        <v>564</v>
      </c>
      <c r="G65" s="188"/>
      <c r="H65" s="361"/>
      <c r="I65" s="341"/>
      <c r="J65" s="202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</row>
    <row r="66" spans="1:27" ht="4.5" customHeight="1">
      <c r="A66" s="337" t="s">
        <v>565</v>
      </c>
      <c r="B66" s="332" t="s">
        <v>566</v>
      </c>
      <c r="C66" s="332" t="s">
        <v>567</v>
      </c>
      <c r="D66" s="332"/>
      <c r="E66" s="332" t="s">
        <v>570</v>
      </c>
      <c r="F66" s="332" t="s">
        <v>570</v>
      </c>
      <c r="G66" s="188"/>
      <c r="H66" s="188"/>
      <c r="I66" s="341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</row>
    <row r="67" spans="1:27" ht="18" customHeight="1">
      <c r="A67" s="331" t="s">
        <v>145</v>
      </c>
      <c r="B67" s="333" t="s">
        <v>633</v>
      </c>
      <c r="C67" s="332">
        <v>300</v>
      </c>
      <c r="D67" s="331"/>
      <c r="E67" s="334">
        <v>1501004505795</v>
      </c>
      <c r="F67" s="334">
        <v>1206843035184</v>
      </c>
      <c r="G67" s="188"/>
      <c r="H67" s="188"/>
      <c r="I67" s="362"/>
      <c r="J67" s="321"/>
      <c r="K67" s="321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</row>
    <row r="68" spans="1:27" ht="18" customHeight="1">
      <c r="A68" s="335" t="s">
        <v>147</v>
      </c>
      <c r="B68" s="336" t="s">
        <v>634</v>
      </c>
      <c r="C68" s="337">
        <v>310</v>
      </c>
      <c r="D68" s="335"/>
      <c r="E68" s="336">
        <v>1036099396483</v>
      </c>
      <c r="F68" s="336">
        <v>675916310972</v>
      </c>
      <c r="G68" s="188"/>
      <c r="H68" s="188"/>
      <c r="I68" s="362"/>
      <c r="J68" s="321"/>
      <c r="K68" s="321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</row>
    <row r="69" spans="1:27" ht="18" customHeight="1">
      <c r="A69" s="330">
        <v>1</v>
      </c>
      <c r="B69" s="338" t="s">
        <v>635</v>
      </c>
      <c r="C69" s="339">
        <v>311</v>
      </c>
      <c r="D69" s="330" t="s">
        <v>636</v>
      </c>
      <c r="E69" s="338">
        <v>229173663342</v>
      </c>
      <c r="F69" s="338">
        <v>142788151084</v>
      </c>
      <c r="G69" s="343"/>
      <c r="H69" s="188"/>
      <c r="I69" s="362"/>
      <c r="J69" s="321"/>
      <c r="K69" s="321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</row>
    <row r="70" spans="1:27" ht="18" customHeight="1">
      <c r="A70" s="330">
        <v>2</v>
      </c>
      <c r="B70" s="338" t="s">
        <v>637</v>
      </c>
      <c r="C70" s="339">
        <v>312</v>
      </c>
      <c r="D70" s="330"/>
      <c r="E70" s="338">
        <v>589510518545</v>
      </c>
      <c r="F70" s="338">
        <v>245507581203</v>
      </c>
      <c r="G70" s="188"/>
      <c r="H70" s="188"/>
      <c r="I70" s="363"/>
      <c r="J70" s="321"/>
      <c r="K70" s="321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</row>
    <row r="71" spans="1:27" ht="18" customHeight="1">
      <c r="A71" s="330">
        <v>3</v>
      </c>
      <c r="B71" s="338" t="s">
        <v>638</v>
      </c>
      <c r="C71" s="339">
        <v>313</v>
      </c>
      <c r="D71" s="330"/>
      <c r="E71" s="338">
        <v>14907294542</v>
      </c>
      <c r="F71" s="338">
        <v>14833078086</v>
      </c>
      <c r="G71" s="188"/>
      <c r="H71" s="188"/>
      <c r="I71" s="362"/>
      <c r="J71" s="321"/>
      <c r="K71" s="321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</row>
    <row r="72" spans="1:27" ht="18" customHeight="1">
      <c r="A72" s="330">
        <v>4</v>
      </c>
      <c r="B72" s="338" t="s">
        <v>639</v>
      </c>
      <c r="C72" s="339">
        <v>314</v>
      </c>
      <c r="D72" s="330" t="s">
        <v>640</v>
      </c>
      <c r="E72" s="338">
        <v>19143084090</v>
      </c>
      <c r="F72" s="338">
        <v>35651822896</v>
      </c>
      <c r="G72" s="188"/>
      <c r="H72" s="188"/>
      <c r="I72" s="362"/>
      <c r="J72" s="321"/>
      <c r="K72" s="321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</row>
    <row r="73" spans="1:27" ht="18" customHeight="1">
      <c r="A73" s="330">
        <v>5</v>
      </c>
      <c r="B73" s="338" t="s">
        <v>641</v>
      </c>
      <c r="C73" s="339">
        <v>315</v>
      </c>
      <c r="D73" s="330"/>
      <c r="E73" s="338">
        <v>78272737180</v>
      </c>
      <c r="F73" s="338">
        <v>118088132356</v>
      </c>
      <c r="G73" s="188"/>
      <c r="H73" s="188"/>
      <c r="I73" s="362"/>
      <c r="J73" s="321"/>
      <c r="K73" s="321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</row>
    <row r="74" spans="1:27" ht="18" customHeight="1">
      <c r="A74" s="330">
        <v>6</v>
      </c>
      <c r="B74" s="364" t="s">
        <v>642</v>
      </c>
      <c r="C74" s="339">
        <v>316</v>
      </c>
      <c r="D74" s="330" t="s">
        <v>643</v>
      </c>
      <c r="E74" s="338">
        <v>0</v>
      </c>
      <c r="F74" s="338">
        <v>0</v>
      </c>
      <c r="G74" s="188"/>
      <c r="H74" s="188"/>
      <c r="I74" s="362"/>
      <c r="J74" s="321"/>
      <c r="K74" s="321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</row>
    <row r="75" spans="1:27" ht="18" customHeight="1">
      <c r="A75" s="330">
        <v>7</v>
      </c>
      <c r="B75" s="338" t="s">
        <v>644</v>
      </c>
      <c r="C75" s="339">
        <v>317</v>
      </c>
      <c r="D75" s="330"/>
      <c r="E75" s="338">
        <v>38056457834</v>
      </c>
      <c r="F75" s="338">
        <v>23774316589</v>
      </c>
      <c r="G75" s="188"/>
      <c r="H75" s="188"/>
      <c r="I75" s="362"/>
      <c r="J75" s="321"/>
      <c r="K75" s="321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</row>
    <row r="76" spans="1:27" ht="18" customHeight="1">
      <c r="A76" s="330">
        <v>8</v>
      </c>
      <c r="B76" s="338" t="s">
        <v>645</v>
      </c>
      <c r="C76" s="339">
        <v>318</v>
      </c>
      <c r="D76" s="330"/>
      <c r="E76" s="338"/>
      <c r="F76" s="338"/>
      <c r="G76" s="188"/>
      <c r="H76" s="188"/>
      <c r="I76" s="365"/>
      <c r="J76" s="366"/>
      <c r="K76" s="366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</row>
    <row r="77" spans="1:27" ht="18" customHeight="1">
      <c r="A77" s="330">
        <v>9</v>
      </c>
      <c r="B77" s="338" t="s">
        <v>646</v>
      </c>
      <c r="C77" s="339">
        <v>319</v>
      </c>
      <c r="D77" s="330" t="s">
        <v>647</v>
      </c>
      <c r="E77" s="338">
        <v>19210838040</v>
      </c>
      <c r="F77" s="338">
        <v>34692717944</v>
      </c>
      <c r="G77" s="343"/>
      <c r="H77" s="188"/>
      <c r="I77" s="341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</row>
    <row r="78" spans="1:27" ht="18" customHeight="1">
      <c r="A78" s="330">
        <v>10</v>
      </c>
      <c r="B78" s="338" t="s">
        <v>648</v>
      </c>
      <c r="C78" s="339">
        <v>320</v>
      </c>
      <c r="D78" s="335"/>
      <c r="E78" s="336"/>
      <c r="F78" s="336"/>
      <c r="G78" s="343"/>
      <c r="H78" s="188"/>
      <c r="I78" s="341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</row>
    <row r="79" spans="1:27" ht="18" customHeight="1">
      <c r="A79" s="330">
        <v>11</v>
      </c>
      <c r="B79" s="338" t="s">
        <v>649</v>
      </c>
      <c r="C79" s="339">
        <v>323</v>
      </c>
      <c r="D79" s="335"/>
      <c r="E79" s="338">
        <v>47824802910</v>
      </c>
      <c r="F79" s="338">
        <v>60580510814</v>
      </c>
      <c r="G79" s="343"/>
      <c r="H79" s="188"/>
      <c r="I79" s="341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</row>
    <row r="80" spans="1:27" ht="18" customHeight="1">
      <c r="A80" s="335" t="s">
        <v>186</v>
      </c>
      <c r="B80" s="336" t="s">
        <v>650</v>
      </c>
      <c r="C80" s="337">
        <v>330</v>
      </c>
      <c r="D80" s="335"/>
      <c r="E80" s="336">
        <v>464905109312</v>
      </c>
      <c r="F80" s="336">
        <v>530926724212</v>
      </c>
      <c r="G80" s="188"/>
      <c r="H80" s="188"/>
      <c r="I80" s="341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</row>
    <row r="81" spans="1:27" ht="18" customHeight="1">
      <c r="A81" s="330">
        <v>1</v>
      </c>
      <c r="B81" s="338" t="s">
        <v>651</v>
      </c>
      <c r="C81" s="339">
        <v>331</v>
      </c>
      <c r="D81" s="330"/>
      <c r="E81" s="338"/>
      <c r="F81" s="338"/>
      <c r="G81" s="188"/>
      <c r="H81" s="188"/>
      <c r="I81" s="341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</row>
    <row r="82" spans="1:27" ht="18" customHeight="1">
      <c r="A82" s="330">
        <v>2</v>
      </c>
      <c r="B82" s="338" t="s">
        <v>652</v>
      </c>
      <c r="C82" s="339">
        <v>332</v>
      </c>
      <c r="D82" s="330" t="s">
        <v>653</v>
      </c>
      <c r="E82" s="338"/>
      <c r="F82" s="338"/>
      <c r="G82" s="188"/>
      <c r="H82" s="188"/>
      <c r="I82" s="341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</row>
    <row r="83" spans="1:27" ht="18" customHeight="1">
      <c r="A83" s="330">
        <v>3</v>
      </c>
      <c r="B83" s="338" t="s">
        <v>654</v>
      </c>
      <c r="C83" s="339">
        <v>333</v>
      </c>
      <c r="D83" s="330"/>
      <c r="E83" s="338"/>
      <c r="F83" s="338"/>
      <c r="G83" s="188"/>
      <c r="H83" s="188"/>
      <c r="I83" s="341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</row>
    <row r="84" spans="1:27" ht="18" customHeight="1">
      <c r="A84" s="330">
        <v>4</v>
      </c>
      <c r="B84" s="338" t="s">
        <v>655</v>
      </c>
      <c r="C84" s="339">
        <v>334</v>
      </c>
      <c r="D84" s="330" t="s">
        <v>656</v>
      </c>
      <c r="E84" s="338">
        <v>451738016055</v>
      </c>
      <c r="F84" s="338">
        <v>517127688055</v>
      </c>
      <c r="G84" s="343"/>
      <c r="H84" s="188"/>
      <c r="I84" s="341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</row>
    <row r="85" spans="1:27" ht="18" customHeight="1">
      <c r="A85" s="330">
        <v>5</v>
      </c>
      <c r="B85" s="338" t="s">
        <v>657</v>
      </c>
      <c r="C85" s="339">
        <v>335</v>
      </c>
      <c r="D85" s="330" t="s">
        <v>629</v>
      </c>
      <c r="E85" s="338"/>
      <c r="F85" s="338"/>
      <c r="G85" s="188"/>
      <c r="H85" s="188"/>
      <c r="I85" s="341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</row>
    <row r="86" spans="1:27" ht="18" customHeight="1">
      <c r="A86" s="330">
        <v>6</v>
      </c>
      <c r="B86" s="338" t="s">
        <v>658</v>
      </c>
      <c r="C86" s="339">
        <v>336</v>
      </c>
      <c r="D86" s="330"/>
      <c r="E86" s="338">
        <v>12678540268</v>
      </c>
      <c r="F86" s="338">
        <v>13310483168</v>
      </c>
      <c r="G86" s="188"/>
      <c r="H86" s="188"/>
      <c r="I86" s="341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</row>
    <row r="87" spans="1:27" ht="18" customHeight="1">
      <c r="A87" s="330">
        <v>7</v>
      </c>
      <c r="B87" s="364" t="s">
        <v>659</v>
      </c>
      <c r="C87" s="339">
        <v>339</v>
      </c>
      <c r="D87" s="330"/>
      <c r="E87" s="338">
        <v>488552989</v>
      </c>
      <c r="F87" s="338">
        <v>488552989</v>
      </c>
      <c r="G87" s="188"/>
      <c r="H87" s="188"/>
      <c r="I87" s="341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</row>
    <row r="88" spans="1:27" ht="18" customHeight="1">
      <c r="A88" s="331" t="s">
        <v>159</v>
      </c>
      <c r="B88" s="334" t="s">
        <v>660</v>
      </c>
      <c r="C88" s="332">
        <v>400</v>
      </c>
      <c r="D88" s="331"/>
      <c r="E88" s="334">
        <v>297969452908</v>
      </c>
      <c r="F88" s="334">
        <v>278995314779</v>
      </c>
      <c r="G88" s="188"/>
      <c r="H88" s="188"/>
      <c r="I88" s="341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</row>
    <row r="89" spans="1:27" ht="18" customHeight="1">
      <c r="A89" s="335" t="s">
        <v>147</v>
      </c>
      <c r="B89" s="367" t="s">
        <v>661</v>
      </c>
      <c r="C89" s="337">
        <v>410</v>
      </c>
      <c r="D89" s="335" t="s">
        <v>662</v>
      </c>
      <c r="E89" s="336">
        <v>297969452908</v>
      </c>
      <c r="F89" s="336">
        <v>278995314779</v>
      </c>
      <c r="G89" s="188"/>
      <c r="H89" s="188"/>
      <c r="I89" s="341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</row>
    <row r="90" spans="1:27" ht="18" customHeight="1">
      <c r="A90" s="330">
        <v>1</v>
      </c>
      <c r="B90" s="338" t="s">
        <v>663</v>
      </c>
      <c r="C90" s="339">
        <v>411</v>
      </c>
      <c r="D90" s="330"/>
      <c r="E90" s="338">
        <v>129986940000</v>
      </c>
      <c r="F90" s="338">
        <v>129986940000</v>
      </c>
      <c r="G90" s="188"/>
      <c r="H90" s="188"/>
      <c r="I90" s="341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</row>
    <row r="91" spans="1:27" ht="18" customHeight="1">
      <c r="A91" s="330"/>
      <c r="B91" s="338" t="s">
        <v>664</v>
      </c>
      <c r="C91" s="339"/>
      <c r="D91" s="330"/>
      <c r="E91" s="338"/>
      <c r="F91" s="338"/>
      <c r="G91" s="188"/>
      <c r="H91" s="188"/>
      <c r="I91" s="341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</row>
    <row r="92" spans="1:27" ht="18" customHeight="1">
      <c r="A92" s="330">
        <v>2</v>
      </c>
      <c r="B92" s="338" t="s">
        <v>665</v>
      </c>
      <c r="C92" s="339">
        <v>412</v>
      </c>
      <c r="D92" s="330"/>
      <c r="E92" s="338"/>
      <c r="F92" s="338"/>
      <c r="G92" s="188"/>
      <c r="H92" s="188"/>
      <c r="I92" s="341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</row>
    <row r="93" spans="1:27" ht="18" customHeight="1">
      <c r="A93" s="330">
        <v>3</v>
      </c>
      <c r="B93" s="338" t="s">
        <v>666</v>
      </c>
      <c r="C93" s="339">
        <v>413</v>
      </c>
      <c r="D93" s="330"/>
      <c r="E93" s="338">
        <v>112528658518</v>
      </c>
      <c r="F93" s="338">
        <v>103948833707</v>
      </c>
      <c r="G93" s="188"/>
      <c r="H93" s="188"/>
      <c r="I93" s="341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</row>
    <row r="94" spans="1:27" ht="18" customHeight="1">
      <c r="A94" s="330">
        <v>4</v>
      </c>
      <c r="B94" s="338" t="s">
        <v>667</v>
      </c>
      <c r="C94" s="339">
        <v>414</v>
      </c>
      <c r="D94" s="330"/>
      <c r="E94" s="338"/>
      <c r="F94" s="338"/>
      <c r="G94" s="188"/>
      <c r="H94" s="188"/>
      <c r="I94" s="341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</row>
    <row r="95" spans="1:27" ht="18" customHeight="1">
      <c r="A95" s="330">
        <v>5</v>
      </c>
      <c r="B95" s="338" t="s">
        <v>668</v>
      </c>
      <c r="C95" s="339">
        <v>415</v>
      </c>
      <c r="D95" s="330"/>
      <c r="E95" s="338"/>
      <c r="F95" s="338">
        <v>0</v>
      </c>
      <c r="G95" s="188"/>
      <c r="H95" s="188"/>
      <c r="I95" s="341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</row>
    <row r="96" spans="1:27" ht="18" customHeight="1">
      <c r="A96" s="330">
        <v>6</v>
      </c>
      <c r="B96" s="338" t="s">
        <v>669</v>
      </c>
      <c r="C96" s="339">
        <v>416</v>
      </c>
      <c r="D96" s="330"/>
      <c r="E96" s="338"/>
      <c r="F96" s="338">
        <v>0</v>
      </c>
      <c r="G96" s="188"/>
      <c r="H96" s="188"/>
      <c r="I96" s="341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</row>
    <row r="97" spans="1:27" ht="18" customHeight="1">
      <c r="A97" s="330">
        <v>7</v>
      </c>
      <c r="B97" s="338" t="s">
        <v>670</v>
      </c>
      <c r="C97" s="339">
        <v>417</v>
      </c>
      <c r="D97" s="330"/>
      <c r="E97" s="338">
        <v>23004040211</v>
      </c>
      <c r="F97" s="338">
        <v>31583865022</v>
      </c>
      <c r="G97" s="188"/>
      <c r="H97" s="188"/>
      <c r="I97" s="341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</row>
    <row r="98" spans="1:27" ht="18" customHeight="1">
      <c r="A98" s="330">
        <v>8</v>
      </c>
      <c r="B98" s="338" t="s">
        <v>671</v>
      </c>
      <c r="C98" s="339">
        <v>418</v>
      </c>
      <c r="D98" s="330"/>
      <c r="E98" s="338">
        <v>13475676050</v>
      </c>
      <c r="F98" s="338">
        <v>13475676050</v>
      </c>
      <c r="G98" s="188"/>
      <c r="H98" s="188"/>
      <c r="I98" s="341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</row>
    <row r="99" spans="1:27" ht="18" customHeight="1">
      <c r="A99" s="330">
        <v>9</v>
      </c>
      <c r="B99" s="338" t="s">
        <v>672</v>
      </c>
      <c r="C99" s="339">
        <v>419</v>
      </c>
      <c r="D99" s="330"/>
      <c r="E99" s="338"/>
      <c r="F99" s="338"/>
    </row>
    <row r="100" spans="1:27" ht="18" customHeight="1">
      <c r="A100" s="330">
        <v>10</v>
      </c>
      <c r="B100" s="338" t="s">
        <v>673</v>
      </c>
      <c r="C100" s="339">
        <v>420</v>
      </c>
      <c r="D100" s="330"/>
      <c r="E100" s="338">
        <v>18974138129</v>
      </c>
      <c r="F100" s="338">
        <v>0</v>
      </c>
    </row>
    <row r="101" spans="1:27" ht="18" customHeight="1">
      <c r="A101" s="330">
        <v>11</v>
      </c>
      <c r="B101" s="364" t="s">
        <v>674</v>
      </c>
      <c r="C101" s="339">
        <v>421</v>
      </c>
      <c r="D101" s="330"/>
      <c r="E101" s="338"/>
      <c r="F101" s="334"/>
    </row>
    <row r="102" spans="1:27" ht="18" customHeight="1">
      <c r="A102" s="335" t="s">
        <v>186</v>
      </c>
      <c r="B102" s="368" t="s">
        <v>675</v>
      </c>
      <c r="C102" s="337">
        <v>430</v>
      </c>
      <c r="D102" s="335"/>
      <c r="E102" s="334">
        <v>0</v>
      </c>
      <c r="F102" s="334">
        <v>0</v>
      </c>
    </row>
    <row r="103" spans="1:27" ht="18" customHeight="1">
      <c r="A103" s="335">
        <v>1</v>
      </c>
      <c r="B103" s="364" t="s">
        <v>676</v>
      </c>
      <c r="C103" s="369">
        <v>431</v>
      </c>
      <c r="D103" s="370" t="s">
        <v>677</v>
      </c>
      <c r="E103" s="338"/>
      <c r="F103" s="344">
        <v>0</v>
      </c>
    </row>
    <row r="104" spans="1:27" ht="18" customHeight="1">
      <c r="A104" s="330">
        <v>2</v>
      </c>
      <c r="B104" s="364" t="s">
        <v>678</v>
      </c>
      <c r="C104" s="339">
        <v>432</v>
      </c>
      <c r="D104" s="330"/>
      <c r="E104" s="338"/>
      <c r="F104" s="371">
        <v>0</v>
      </c>
    </row>
    <row r="105" spans="1:27" ht="18" customHeight="1">
      <c r="A105" s="372"/>
      <c r="B105" s="373"/>
      <c r="C105" s="351"/>
      <c r="D105" s="351"/>
      <c r="E105" s="374"/>
      <c r="F105" s="375"/>
    </row>
    <row r="106" spans="1:27" ht="18.75" customHeight="1">
      <c r="A106" s="349"/>
      <c r="B106" s="350" t="s">
        <v>679</v>
      </c>
      <c r="C106" s="351">
        <v>440</v>
      </c>
      <c r="D106" s="349"/>
      <c r="E106" s="352">
        <v>1798973958703</v>
      </c>
      <c r="F106" s="352">
        <v>1485838349963</v>
      </c>
    </row>
    <row r="107" spans="1:27" ht="18.75" customHeight="1">
      <c r="A107" s="353"/>
      <c r="B107" s="354"/>
      <c r="C107" s="353"/>
      <c r="D107" s="353"/>
      <c r="E107" s="356">
        <v>0</v>
      </c>
      <c r="F107" s="356">
        <v>0</v>
      </c>
    </row>
    <row r="108" spans="1:27" ht="18.75" customHeight="1">
      <c r="A108" s="353"/>
      <c r="B108" s="354"/>
      <c r="C108" s="353"/>
      <c r="D108" s="353"/>
      <c r="E108" s="356"/>
      <c r="F108" s="356"/>
    </row>
    <row r="109" spans="1:27" ht="35.25" customHeight="1">
      <c r="A109" s="353" t="s">
        <v>475</v>
      </c>
      <c r="B109" s="355" t="s">
        <v>680</v>
      </c>
      <c r="C109" s="355"/>
      <c r="D109" s="355"/>
      <c r="E109" s="355"/>
      <c r="F109" s="355"/>
    </row>
    <row r="110" spans="1:27" ht="18.75" customHeight="1">
      <c r="A110" s="353"/>
      <c r="B110" s="354"/>
      <c r="C110" s="353"/>
      <c r="D110" s="353"/>
      <c r="E110" s="356"/>
      <c r="F110" s="356"/>
    </row>
    <row r="111" spans="1:27" ht="25.5" customHeight="1">
      <c r="A111" s="376" t="s">
        <v>681</v>
      </c>
      <c r="B111" s="377"/>
      <c r="C111" s="378"/>
      <c r="D111" s="378" t="s">
        <v>562</v>
      </c>
      <c r="E111" s="360" t="s">
        <v>563</v>
      </c>
      <c r="F111" s="360" t="s">
        <v>564</v>
      </c>
    </row>
    <row r="112" spans="1:27" ht="18.75" customHeight="1">
      <c r="A112" s="379"/>
      <c r="B112" s="380"/>
      <c r="C112" s="381"/>
      <c r="D112" s="381"/>
      <c r="E112" s="352"/>
      <c r="F112" s="352"/>
    </row>
    <row r="113" spans="1:9" ht="18.75" customHeight="1">
      <c r="A113" s="382"/>
      <c r="B113" s="354"/>
      <c r="C113" s="383"/>
      <c r="D113" s="383"/>
      <c r="E113" s="334"/>
      <c r="F113" s="334"/>
    </row>
    <row r="114" spans="1:9" ht="18.75" customHeight="1">
      <c r="A114" s="384">
        <v>1</v>
      </c>
      <c r="B114" s="315" t="s">
        <v>682</v>
      </c>
      <c r="C114" s="385"/>
      <c r="D114" s="383">
        <v>23</v>
      </c>
      <c r="E114" s="334">
        <v>190482932796</v>
      </c>
      <c r="F114" s="334"/>
    </row>
    <row r="115" spans="1:9" ht="18.75" customHeight="1">
      <c r="A115" s="384">
        <v>2</v>
      </c>
      <c r="B115" s="315" t="s">
        <v>683</v>
      </c>
      <c r="C115" s="385"/>
      <c r="D115" s="383"/>
      <c r="E115" s="334"/>
      <c r="F115" s="334"/>
    </row>
    <row r="116" spans="1:9" ht="18.75" customHeight="1">
      <c r="A116" s="386" t="s">
        <v>684</v>
      </c>
      <c r="B116" s="387" t="s">
        <v>685</v>
      </c>
      <c r="C116" s="385"/>
      <c r="D116" s="383"/>
      <c r="E116" s="334"/>
      <c r="F116" s="334"/>
    </row>
    <row r="117" spans="1:9" ht="18.75" customHeight="1">
      <c r="A117" s="386" t="s">
        <v>686</v>
      </c>
      <c r="B117" s="387" t="s">
        <v>687</v>
      </c>
      <c r="C117" s="385"/>
      <c r="D117" s="383"/>
      <c r="E117" s="334"/>
      <c r="F117" s="334"/>
    </row>
    <row r="118" spans="1:9" ht="18.75" customHeight="1">
      <c r="A118" s="386" t="s">
        <v>688</v>
      </c>
      <c r="B118" s="387" t="s">
        <v>689</v>
      </c>
      <c r="C118" s="385"/>
      <c r="D118" s="383"/>
      <c r="E118" s="334"/>
      <c r="F118" s="334"/>
    </row>
    <row r="119" spans="1:9" ht="18.75" customHeight="1">
      <c r="A119" s="384">
        <v>3</v>
      </c>
      <c r="B119" s="315" t="s">
        <v>690</v>
      </c>
      <c r="C119" s="385"/>
      <c r="D119" s="383"/>
      <c r="E119" s="334"/>
      <c r="F119" s="334"/>
    </row>
    <row r="120" spans="1:9" ht="18.75" customHeight="1">
      <c r="A120" s="384">
        <v>4</v>
      </c>
      <c r="B120" s="315" t="s">
        <v>691</v>
      </c>
      <c r="C120" s="385"/>
      <c r="D120" s="383"/>
      <c r="E120" s="334"/>
      <c r="F120" s="334"/>
    </row>
    <row r="121" spans="1:9" ht="18.75" customHeight="1">
      <c r="A121" s="384">
        <v>5</v>
      </c>
      <c r="B121" s="315" t="s">
        <v>692</v>
      </c>
      <c r="C121" s="385"/>
      <c r="D121" s="383"/>
      <c r="E121" s="334"/>
      <c r="F121" s="334"/>
    </row>
    <row r="122" spans="1:9" ht="18.75" customHeight="1">
      <c r="A122" s="384">
        <v>6</v>
      </c>
      <c r="B122" s="315" t="s">
        <v>693</v>
      </c>
      <c r="C122" s="385"/>
      <c r="D122" s="383"/>
      <c r="E122" s="334"/>
      <c r="F122" s="334"/>
    </row>
    <row r="123" spans="1:9" ht="18.75" customHeight="1">
      <c r="A123" s="384"/>
      <c r="B123" s="388"/>
      <c r="C123" s="385"/>
      <c r="D123" s="383"/>
      <c r="E123" s="334"/>
      <c r="F123" s="334"/>
    </row>
    <row r="124" spans="1:9" ht="18.75" customHeight="1">
      <c r="A124" s="379"/>
      <c r="B124" s="380"/>
      <c r="C124" s="381"/>
      <c r="D124" s="381"/>
      <c r="E124" s="352"/>
      <c r="F124" s="352"/>
    </row>
    <row r="125" spans="1:9" ht="34.5" customHeight="1">
      <c r="A125" s="389"/>
      <c r="B125" s="389"/>
      <c r="C125" s="390" t="s">
        <v>475</v>
      </c>
      <c r="D125" s="390"/>
      <c r="E125" s="391" t="s">
        <v>762</v>
      </c>
      <c r="F125" s="312"/>
    </row>
    <row r="126" spans="1:9" s="219" customFormat="1" ht="29.25" customHeight="1">
      <c r="A126" s="392" t="s">
        <v>694</v>
      </c>
      <c r="B126" s="393" t="s">
        <v>695</v>
      </c>
      <c r="C126" s="392"/>
      <c r="D126" s="392" t="s">
        <v>696</v>
      </c>
      <c r="E126" s="392"/>
      <c r="F126" s="392" t="s">
        <v>697</v>
      </c>
      <c r="I126" s="394"/>
    </row>
    <row r="128" spans="1:9">
      <c r="B128" s="189" t="s">
        <v>475</v>
      </c>
      <c r="E128" s="189" t="s">
        <v>475</v>
      </c>
      <c r="F128" s="189" t="s">
        <v>475</v>
      </c>
    </row>
    <row r="130" spans="2:6" ht="28.5" customHeight="1">
      <c r="B130" s="189" t="s">
        <v>698</v>
      </c>
      <c r="C130" s="431" t="s">
        <v>699</v>
      </c>
      <c r="D130" s="431"/>
      <c r="E130" s="431"/>
      <c r="F130" s="431"/>
    </row>
  </sheetData>
  <phoneticPr fontId="3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7"/>
  <sheetViews>
    <sheetView topLeftCell="A13" workbookViewId="0">
      <selection sqref="A1:IV65536"/>
    </sheetView>
  </sheetViews>
  <sheetFormatPr defaultRowHeight="15.75"/>
  <cols>
    <col min="1" max="1" width="26.42578125" style="189" customWidth="1"/>
    <col min="2" max="4" width="20.140625" style="189" customWidth="1"/>
    <col min="5" max="5" width="20.28515625" style="189" customWidth="1"/>
    <col min="6" max="7" width="19" style="189" customWidth="1"/>
    <col min="8" max="8" width="9.140625" style="189"/>
    <col min="9" max="9" width="16.5703125" style="189" bestFit="1" customWidth="1"/>
    <col min="10" max="16384" width="9.140625" style="189"/>
  </cols>
  <sheetData>
    <row r="1" spans="1:9" ht="18" customHeight="1">
      <c r="A1" s="198" t="s">
        <v>478</v>
      </c>
    </row>
    <row r="2" spans="1:9" ht="12" customHeight="1"/>
    <row r="3" spans="1:9" ht="20.25" customHeight="1">
      <c r="A3" s="216"/>
      <c r="B3" s="223" t="s">
        <v>479</v>
      </c>
      <c r="C3" s="224"/>
      <c r="D3" s="224"/>
      <c r="E3" s="223" t="s">
        <v>480</v>
      </c>
      <c r="F3" s="224"/>
      <c r="G3" s="225"/>
    </row>
    <row r="4" spans="1:9" ht="20.25" customHeight="1">
      <c r="A4" s="226" t="s">
        <v>481</v>
      </c>
      <c r="B4" s="227" t="s">
        <v>482</v>
      </c>
      <c r="C4" s="228" t="s">
        <v>483</v>
      </c>
      <c r="D4" s="228" t="s">
        <v>484</v>
      </c>
      <c r="E4" s="229" t="s">
        <v>482</v>
      </c>
      <c r="F4" s="227" t="s">
        <v>483</v>
      </c>
      <c r="G4" s="227" t="s">
        <v>484</v>
      </c>
    </row>
    <row r="5" spans="1:9" ht="20.25" customHeight="1">
      <c r="A5" s="217"/>
      <c r="B5" s="227" t="s">
        <v>485</v>
      </c>
      <c r="C5" s="229" t="s">
        <v>486</v>
      </c>
      <c r="D5" s="229" t="s">
        <v>487</v>
      </c>
      <c r="E5" s="229" t="s">
        <v>488</v>
      </c>
      <c r="F5" s="227" t="s">
        <v>486</v>
      </c>
      <c r="G5" s="227" t="s">
        <v>487</v>
      </c>
    </row>
    <row r="6" spans="1:9" ht="20.25" customHeight="1">
      <c r="A6" s="218"/>
      <c r="B6" s="231" t="s">
        <v>489</v>
      </c>
      <c r="C6" s="232"/>
      <c r="D6" s="232"/>
      <c r="E6" s="233" t="s">
        <v>490</v>
      </c>
      <c r="F6" s="234"/>
      <c r="G6" s="234"/>
    </row>
    <row r="7" spans="1:9" ht="23.25" customHeight="1">
      <c r="A7" s="235" t="s">
        <v>491</v>
      </c>
      <c r="B7" s="236"/>
      <c r="C7" s="237"/>
      <c r="D7" s="237"/>
      <c r="E7" s="237"/>
      <c r="F7" s="236"/>
      <c r="G7" s="238"/>
    </row>
    <row r="8" spans="1:9" ht="23.25" customHeight="1">
      <c r="A8" s="235" t="s">
        <v>492</v>
      </c>
      <c r="B8" s="239">
        <v>64956357846</v>
      </c>
      <c r="C8" s="240">
        <v>15573004793</v>
      </c>
      <c r="D8" s="240">
        <v>49383353053</v>
      </c>
      <c r="E8" s="240">
        <v>84482683905</v>
      </c>
      <c r="F8" s="240">
        <v>20042224052</v>
      </c>
      <c r="G8" s="241">
        <v>64440459853</v>
      </c>
      <c r="H8" s="189" t="s">
        <v>370</v>
      </c>
      <c r="I8" s="208"/>
    </row>
    <row r="9" spans="1:9" ht="23.25" customHeight="1">
      <c r="A9" s="243" t="s">
        <v>493</v>
      </c>
      <c r="B9" s="244"/>
      <c r="C9" s="245"/>
      <c r="D9" s="245"/>
      <c r="E9" s="245"/>
      <c r="F9" s="244"/>
      <c r="G9" s="244"/>
      <c r="I9" s="208"/>
    </row>
    <row r="10" spans="1:9" ht="20.25" customHeight="1">
      <c r="A10" s="218"/>
      <c r="B10" s="218"/>
      <c r="C10" s="265"/>
      <c r="D10" s="265"/>
      <c r="E10" s="265"/>
      <c r="F10" s="218"/>
      <c r="G10" s="218"/>
    </row>
    <row r="11" spans="1:9" ht="24.75" customHeight="1">
      <c r="A11" s="247" t="s">
        <v>494</v>
      </c>
      <c r="B11" s="248"/>
    </row>
    <row r="12" spans="1:9" ht="20.25" customHeight="1">
      <c r="A12" s="249" t="s">
        <v>495</v>
      </c>
      <c r="F12" s="211" t="s">
        <v>496</v>
      </c>
      <c r="G12" s="211" t="s">
        <v>246</v>
      </c>
    </row>
    <row r="13" spans="1:9" ht="20.25" customHeight="1">
      <c r="A13" s="189" t="s">
        <v>497</v>
      </c>
    </row>
    <row r="14" spans="1:9" ht="20.25" customHeight="1">
      <c r="A14" s="188" t="s">
        <v>498</v>
      </c>
      <c r="B14" s="188"/>
      <c r="C14" s="194"/>
      <c r="D14" s="194"/>
      <c r="E14" s="194"/>
      <c r="F14" s="194"/>
      <c r="G14" s="194"/>
    </row>
    <row r="15" spans="1:9" ht="20.25" customHeight="1">
      <c r="A15" s="301" t="s">
        <v>499</v>
      </c>
      <c r="B15" s="188"/>
      <c r="C15" s="194"/>
      <c r="D15" s="194"/>
      <c r="E15" s="194"/>
      <c r="F15" s="194"/>
      <c r="G15" s="194"/>
    </row>
    <row r="16" spans="1:9" ht="20.25" customHeight="1">
      <c r="A16" s="301" t="s">
        <v>500</v>
      </c>
      <c r="B16" s="188"/>
      <c r="C16" s="194"/>
      <c r="D16" s="194"/>
      <c r="E16" s="194"/>
      <c r="F16" s="194"/>
      <c r="G16" s="194"/>
    </row>
    <row r="17" spans="1:7" ht="24" customHeight="1">
      <c r="A17" s="250" t="s">
        <v>501</v>
      </c>
      <c r="B17" s="188"/>
      <c r="C17" s="194"/>
      <c r="D17" s="194"/>
      <c r="E17" s="194"/>
      <c r="F17" s="194">
        <v>0</v>
      </c>
      <c r="G17" s="194">
        <v>0</v>
      </c>
    </row>
    <row r="18" spans="1:7" ht="15" customHeight="1">
      <c r="A18" s="188"/>
      <c r="B18" s="188"/>
      <c r="C18" s="194"/>
      <c r="D18" s="194"/>
      <c r="E18" s="194"/>
      <c r="F18" s="194"/>
      <c r="G18" s="194"/>
    </row>
    <row r="19" spans="1:7" ht="22.5" customHeight="1">
      <c r="A19" s="251" t="s">
        <v>502</v>
      </c>
      <c r="B19" s="252"/>
      <c r="C19" s="253"/>
      <c r="D19" s="253"/>
      <c r="E19" s="254"/>
      <c r="F19" s="255" t="s">
        <v>496</v>
      </c>
      <c r="G19" s="256" t="s">
        <v>246</v>
      </c>
    </row>
    <row r="20" spans="1:7" ht="24" customHeight="1">
      <c r="A20" s="263" t="s">
        <v>503</v>
      </c>
      <c r="B20" s="188"/>
      <c r="E20" s="202"/>
      <c r="F20" s="258"/>
      <c r="G20" s="259"/>
    </row>
    <row r="21" spans="1:7" ht="24" customHeight="1">
      <c r="A21" s="263" t="s">
        <v>504</v>
      </c>
      <c r="B21" s="188"/>
      <c r="C21" s="188"/>
      <c r="D21" s="188"/>
      <c r="E21" s="260"/>
      <c r="F21" s="261"/>
      <c r="G21" s="262"/>
    </row>
    <row r="22" spans="1:7" ht="24" customHeight="1">
      <c r="A22" s="432" t="s">
        <v>505</v>
      </c>
      <c r="B22" s="301"/>
      <c r="C22" s="301"/>
      <c r="D22" s="301"/>
      <c r="E22" s="260"/>
      <c r="F22" s="261"/>
      <c r="G22" s="262"/>
    </row>
    <row r="23" spans="1:7" ht="24" customHeight="1">
      <c r="A23" s="263"/>
      <c r="B23" s="188"/>
      <c r="C23" s="260"/>
      <c r="D23" s="260"/>
      <c r="E23" s="260"/>
      <c r="F23" s="264">
        <v>0</v>
      </c>
      <c r="G23" s="264">
        <v>0</v>
      </c>
    </row>
    <row r="24" spans="1:7" ht="10.5" customHeight="1">
      <c r="A24" s="265"/>
      <c r="B24" s="266"/>
      <c r="C24" s="267"/>
      <c r="D24" s="267"/>
      <c r="E24" s="267"/>
      <c r="F24" s="268"/>
      <c r="G24" s="269"/>
    </row>
    <row r="25" spans="1:7" ht="18" customHeight="1">
      <c r="A25" s="188"/>
      <c r="B25" s="188"/>
      <c r="C25" s="260"/>
      <c r="D25" s="260"/>
      <c r="E25" s="260"/>
      <c r="F25" s="260"/>
      <c r="G25" s="260"/>
    </row>
    <row r="26" spans="1:7" ht="12.75" customHeight="1">
      <c r="A26" s="188"/>
      <c r="B26" s="188"/>
      <c r="C26" s="260"/>
      <c r="D26" s="260"/>
      <c r="E26" s="260"/>
      <c r="F26" s="260"/>
      <c r="G26" s="260"/>
    </row>
    <row r="27" spans="1:7" ht="18" customHeight="1">
      <c r="A27" s="187"/>
      <c r="B27" s="187"/>
      <c r="C27" s="260"/>
      <c r="D27" s="260"/>
      <c r="E27" s="260"/>
      <c r="F27" s="260"/>
      <c r="G27" s="260"/>
    </row>
    <row r="28" spans="1:7" ht="18" customHeight="1">
      <c r="A28" s="187"/>
      <c r="B28" s="187"/>
      <c r="C28" s="260"/>
      <c r="D28" s="260"/>
      <c r="E28" s="260"/>
      <c r="F28" s="270"/>
      <c r="G28" s="270"/>
    </row>
    <row r="29" spans="1:7" ht="18" customHeight="1">
      <c r="A29" s="188"/>
      <c r="B29" s="188"/>
      <c r="C29" s="260"/>
      <c r="D29" s="260"/>
      <c r="E29" s="260"/>
      <c r="F29" s="260"/>
      <c r="G29" s="260"/>
    </row>
    <row r="30" spans="1:7" ht="18" customHeight="1">
      <c r="A30" s="188"/>
      <c r="B30" s="188"/>
      <c r="C30" s="260"/>
      <c r="D30" s="260"/>
      <c r="E30" s="260"/>
      <c r="F30" s="260"/>
      <c r="G30" s="260"/>
    </row>
    <row r="31" spans="1:7" ht="13.5" customHeight="1">
      <c r="A31" s="188"/>
      <c r="B31" s="188"/>
      <c r="C31" s="260"/>
      <c r="D31" s="260"/>
      <c r="E31" s="260"/>
      <c r="F31" s="260"/>
      <c r="G31" s="260"/>
    </row>
    <row r="32" spans="1:7" ht="18" customHeight="1">
      <c r="A32" s="188"/>
      <c r="B32" s="188"/>
      <c r="C32" s="260"/>
      <c r="D32" s="260"/>
      <c r="E32" s="260"/>
      <c r="F32" s="260"/>
      <c r="G32" s="260"/>
    </row>
    <row r="33" spans="1:7" ht="18" customHeight="1">
      <c r="A33" s="188"/>
      <c r="B33" s="188"/>
      <c r="C33" s="260"/>
      <c r="D33" s="260"/>
      <c r="E33" s="260"/>
      <c r="F33" s="260"/>
      <c r="G33" s="260"/>
    </row>
    <row r="34" spans="1:7" ht="18" customHeight="1">
      <c r="A34" s="187"/>
      <c r="B34" s="187"/>
      <c r="C34" s="260"/>
      <c r="D34" s="260"/>
      <c r="E34" s="260"/>
      <c r="F34" s="260"/>
      <c r="G34" s="260"/>
    </row>
    <row r="35" spans="1:7" ht="7.5" customHeight="1">
      <c r="A35" s="188"/>
      <c r="B35" s="188"/>
      <c r="C35" s="188"/>
      <c r="D35" s="188"/>
      <c r="E35" s="188"/>
      <c r="F35" s="188"/>
      <c r="G35" s="188"/>
    </row>
    <row r="36" spans="1:7" ht="19.5" customHeight="1"/>
    <row r="37" spans="1:7" ht="19.5" customHeight="1"/>
    <row r="38" spans="1:7" ht="19.5" customHeight="1"/>
    <row r="39" spans="1:7" ht="19.5" customHeight="1"/>
    <row r="40" spans="1:7" ht="19.5" customHeight="1"/>
    <row r="41" spans="1:7" ht="19.5" customHeight="1"/>
    <row r="42" spans="1:7" ht="19.5" customHeight="1"/>
    <row r="43" spans="1:7" ht="19.5" customHeight="1"/>
    <row r="44" spans="1:7" ht="19.5" customHeight="1"/>
    <row r="45" spans="1:7" ht="19.5" customHeight="1"/>
    <row r="46" spans="1:7" ht="19.5" customHeight="1"/>
    <row r="47" spans="1:7" ht="19.5" customHeight="1"/>
  </sheetData>
  <phoneticPr fontId="33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7"/>
  <sheetViews>
    <sheetView topLeftCell="A16" workbookViewId="0">
      <selection activeCell="B1" sqref="B1:J65536"/>
    </sheetView>
  </sheetViews>
  <sheetFormatPr defaultRowHeight="12.75"/>
  <cols>
    <col min="1" max="1" width="28.28515625" style="221" customWidth="1"/>
    <col min="2" max="10" width="14.7109375" style="221" customWidth="1"/>
    <col min="11" max="11" width="31.28515625" style="221" customWidth="1"/>
    <col min="12" max="16384" width="9.140625" style="221"/>
  </cols>
  <sheetData>
    <row r="1" spans="1:11" ht="15.75">
      <c r="A1" s="250" t="s">
        <v>506</v>
      </c>
      <c r="B1" s="189"/>
      <c r="C1" s="189"/>
    </row>
    <row r="2" spans="1:11" ht="15.75">
      <c r="A2" s="271" t="s">
        <v>507</v>
      </c>
      <c r="B2" s="189"/>
      <c r="C2" s="189"/>
    </row>
    <row r="3" spans="1:11" ht="9.75" customHeight="1"/>
    <row r="4" spans="1:11" ht="15.75" customHeight="1">
      <c r="A4" s="272"/>
      <c r="B4" s="273" t="s">
        <v>508</v>
      </c>
      <c r="C4" s="273" t="s">
        <v>509</v>
      </c>
      <c r="D4" s="273" t="s">
        <v>126</v>
      </c>
      <c r="E4" s="273" t="s">
        <v>126</v>
      </c>
      <c r="F4" s="273" t="s">
        <v>510</v>
      </c>
      <c r="G4" s="273" t="s">
        <v>511</v>
      </c>
      <c r="H4" s="273" t="s">
        <v>512</v>
      </c>
      <c r="I4" s="273" t="s">
        <v>513</v>
      </c>
      <c r="J4" s="273" t="s">
        <v>251</v>
      </c>
    </row>
    <row r="5" spans="1:11" ht="15.75" customHeight="1">
      <c r="A5" s="257"/>
      <c r="B5" s="227" t="s">
        <v>514</v>
      </c>
      <c r="C5" s="227" t="s">
        <v>515</v>
      </c>
      <c r="D5" s="227" t="s">
        <v>516</v>
      </c>
      <c r="E5" s="227" t="s">
        <v>517</v>
      </c>
      <c r="F5" s="227" t="s">
        <v>518</v>
      </c>
      <c r="G5" s="227" t="s">
        <v>519</v>
      </c>
      <c r="H5" s="227" t="s">
        <v>520</v>
      </c>
      <c r="I5" s="227" t="s">
        <v>521</v>
      </c>
      <c r="J5" s="227" t="s">
        <v>522</v>
      </c>
    </row>
    <row r="6" spans="1:11" ht="15.75" customHeight="1">
      <c r="A6" s="257"/>
      <c r="B6" s="227"/>
      <c r="C6" s="227" t="s">
        <v>523</v>
      </c>
      <c r="D6" s="227" t="s">
        <v>524</v>
      </c>
      <c r="E6" s="227" t="s">
        <v>525</v>
      </c>
      <c r="F6" s="227"/>
      <c r="G6" s="227" t="s">
        <v>526</v>
      </c>
      <c r="H6" s="227" t="s">
        <v>527</v>
      </c>
      <c r="I6" s="227"/>
      <c r="J6" s="231"/>
    </row>
    <row r="7" spans="1:11" ht="17.25" customHeight="1">
      <c r="A7" s="274" t="s">
        <v>145</v>
      </c>
      <c r="B7" s="275">
        <v>1</v>
      </c>
      <c r="C7" s="275">
        <v>2</v>
      </c>
      <c r="D7" s="275">
        <v>4</v>
      </c>
      <c r="E7" s="275">
        <v>5</v>
      </c>
      <c r="F7" s="275">
        <v>6</v>
      </c>
      <c r="G7" s="275">
        <v>7</v>
      </c>
      <c r="H7" s="275">
        <v>8</v>
      </c>
      <c r="I7" s="275">
        <v>9</v>
      </c>
      <c r="J7" s="276"/>
    </row>
    <row r="8" spans="1:11" ht="16.5" customHeight="1">
      <c r="A8" s="277" t="s">
        <v>528</v>
      </c>
      <c r="B8" s="278">
        <v>100000000000</v>
      </c>
      <c r="C8" s="278">
        <v>26053604072</v>
      </c>
      <c r="D8" s="278"/>
      <c r="E8" s="279"/>
      <c r="F8" s="278">
        <v>92147974474</v>
      </c>
      <c r="G8" s="278">
        <v>8460076454</v>
      </c>
      <c r="H8" s="278"/>
      <c r="I8" s="279"/>
      <c r="J8" s="278">
        <v>226661655000</v>
      </c>
    </row>
    <row r="9" spans="1:11" ht="16.5" customHeight="1">
      <c r="A9" s="280" t="s">
        <v>529</v>
      </c>
      <c r="B9" s="281">
        <v>29986940000</v>
      </c>
      <c r="C9" s="281">
        <v>5015599596</v>
      </c>
      <c r="D9" s="281"/>
      <c r="E9" s="281"/>
      <c r="F9" s="282"/>
      <c r="G9" s="282"/>
      <c r="H9" s="282"/>
      <c r="I9" s="282"/>
      <c r="J9" s="283">
        <v>35002539596</v>
      </c>
    </row>
    <row r="10" spans="1:11" ht="16.5" customHeight="1">
      <c r="A10" s="280" t="s">
        <v>530</v>
      </c>
      <c r="B10" s="281"/>
      <c r="C10" s="281"/>
      <c r="D10" s="281"/>
      <c r="E10" s="281"/>
      <c r="F10" s="281"/>
      <c r="G10" s="281"/>
      <c r="H10" s="281"/>
      <c r="I10" s="281">
        <v>110572750141</v>
      </c>
      <c r="J10" s="283">
        <v>110572750141</v>
      </c>
    </row>
    <row r="11" spans="1:11" ht="16.5" customHeight="1">
      <c r="A11" s="280" t="s">
        <v>531</v>
      </c>
      <c r="B11" s="281"/>
      <c r="C11" s="281">
        <v>83017130039</v>
      </c>
      <c r="D11" s="281"/>
      <c r="E11" s="281"/>
      <c r="F11" s="281">
        <v>42302460587</v>
      </c>
      <c r="G11" s="281">
        <v>5015599596</v>
      </c>
      <c r="H11" s="281"/>
      <c r="I11" s="281"/>
      <c r="J11" s="283">
        <v>130335190222</v>
      </c>
    </row>
    <row r="12" spans="1:11" ht="16.5" customHeight="1">
      <c r="A12" s="280" t="s">
        <v>532</v>
      </c>
      <c r="B12" s="281"/>
      <c r="C12" s="281">
        <v>10000000000</v>
      </c>
      <c r="D12" s="281"/>
      <c r="E12" s="281"/>
      <c r="F12" s="281">
        <v>102866570039</v>
      </c>
      <c r="G12" s="284"/>
      <c r="H12" s="281"/>
      <c r="I12" s="281"/>
      <c r="J12" s="283">
        <v>112866570039</v>
      </c>
      <c r="K12" s="260"/>
    </row>
    <row r="13" spans="1:11" ht="16.5" customHeight="1">
      <c r="A13" s="285" t="s">
        <v>533</v>
      </c>
      <c r="B13" s="281"/>
      <c r="C13" s="281"/>
      <c r="D13" s="281"/>
      <c r="E13" s="281"/>
      <c r="F13" s="281"/>
      <c r="G13" s="281"/>
      <c r="H13" s="281"/>
      <c r="I13" s="281"/>
      <c r="J13" s="283">
        <v>0</v>
      </c>
    </row>
    <row r="14" spans="1:11" ht="16.5" customHeight="1">
      <c r="A14" s="286" t="s">
        <v>534</v>
      </c>
      <c r="B14" s="287"/>
      <c r="C14" s="287">
        <v>137500000</v>
      </c>
      <c r="D14" s="287"/>
      <c r="E14" s="287"/>
      <c r="F14" s="287"/>
      <c r="G14" s="287"/>
      <c r="H14" s="287"/>
      <c r="I14" s="287">
        <v>110572750141</v>
      </c>
      <c r="J14" s="288">
        <v>110710250141</v>
      </c>
    </row>
    <row r="15" spans="1:11" ht="16.5" customHeight="1">
      <c r="A15" s="289" t="s">
        <v>535</v>
      </c>
      <c r="B15" s="290">
        <v>129986940000</v>
      </c>
      <c r="C15" s="290">
        <v>103948833707</v>
      </c>
      <c r="D15" s="290">
        <v>0</v>
      </c>
      <c r="E15" s="290">
        <v>0</v>
      </c>
      <c r="F15" s="290">
        <v>31583865022</v>
      </c>
      <c r="G15" s="290">
        <v>13475676050</v>
      </c>
      <c r="H15" s="290">
        <v>0</v>
      </c>
      <c r="I15" s="290">
        <v>0</v>
      </c>
      <c r="J15" s="290">
        <v>278995314779</v>
      </c>
    </row>
    <row r="16" spans="1:11" ht="16.5" customHeight="1">
      <c r="A16" s="280" t="s">
        <v>536</v>
      </c>
      <c r="B16" s="291"/>
      <c r="C16" s="291"/>
      <c r="D16" s="291"/>
      <c r="E16" s="291"/>
      <c r="F16" s="278"/>
      <c r="G16" s="278"/>
      <c r="H16" s="278"/>
      <c r="I16" s="278"/>
      <c r="J16" s="278">
        <v>0</v>
      </c>
    </row>
    <row r="17" spans="1:11" ht="16.5" customHeight="1">
      <c r="A17" s="280" t="s">
        <v>537</v>
      </c>
      <c r="B17" s="281"/>
      <c r="C17" s="281"/>
      <c r="D17" s="281"/>
      <c r="E17" s="281"/>
      <c r="F17" s="281"/>
      <c r="G17" s="281"/>
      <c r="H17" s="281"/>
      <c r="I17" s="281">
        <v>18974138129</v>
      </c>
      <c r="J17" s="283">
        <v>18974138129</v>
      </c>
      <c r="K17" s="242"/>
    </row>
    <row r="18" spans="1:11" ht="16.5" customHeight="1">
      <c r="A18" s="280" t="s">
        <v>538</v>
      </c>
      <c r="B18" s="281"/>
      <c r="C18" s="281"/>
      <c r="D18" s="281"/>
      <c r="E18" s="281"/>
      <c r="F18" s="281"/>
      <c r="G18" s="281"/>
      <c r="H18" s="281"/>
      <c r="I18" s="281"/>
      <c r="J18" s="283">
        <v>0</v>
      </c>
      <c r="K18" s="242"/>
    </row>
    <row r="19" spans="1:11" ht="16.5" customHeight="1">
      <c r="A19" s="292" t="s">
        <v>539</v>
      </c>
      <c r="B19" s="281"/>
      <c r="C19" s="281">
        <v>8579824811</v>
      </c>
      <c r="D19" s="281"/>
      <c r="E19" s="281"/>
      <c r="F19" s="281"/>
      <c r="G19" s="284"/>
      <c r="H19" s="281"/>
      <c r="I19" s="281"/>
      <c r="J19" s="283">
        <v>8579824811</v>
      </c>
    </row>
    <row r="20" spans="1:11" ht="16.5" customHeight="1">
      <c r="A20" s="280" t="s">
        <v>540</v>
      </c>
      <c r="B20" s="281"/>
      <c r="C20" s="281"/>
      <c r="D20" s="281"/>
      <c r="E20" s="281"/>
      <c r="F20" s="281"/>
      <c r="G20" s="281"/>
      <c r="H20" s="281"/>
      <c r="I20" s="281"/>
      <c r="J20" s="283">
        <v>0</v>
      </c>
    </row>
    <row r="21" spans="1:11" ht="16.5" customHeight="1">
      <c r="A21" s="285" t="s">
        <v>541</v>
      </c>
      <c r="B21" s="293"/>
      <c r="C21" s="293"/>
      <c r="D21" s="293"/>
      <c r="E21" s="293"/>
      <c r="F21" s="293"/>
      <c r="G21" s="293"/>
      <c r="H21" s="293"/>
      <c r="I21" s="293"/>
      <c r="J21" s="283">
        <v>0</v>
      </c>
    </row>
    <row r="22" spans="1:11" ht="16.5" customHeight="1">
      <c r="A22" s="286" t="s">
        <v>534</v>
      </c>
      <c r="B22" s="287"/>
      <c r="C22" s="287"/>
      <c r="D22" s="287"/>
      <c r="E22" s="287"/>
      <c r="F22" s="287">
        <v>8579824811</v>
      </c>
      <c r="G22" s="287"/>
      <c r="H22" s="287"/>
      <c r="I22" s="287"/>
      <c r="J22" s="288">
        <v>8579824811</v>
      </c>
    </row>
    <row r="23" spans="1:11" ht="16.5" customHeight="1">
      <c r="A23" s="294" t="s">
        <v>158</v>
      </c>
      <c r="B23" s="295">
        <v>129986940000</v>
      </c>
      <c r="C23" s="295">
        <v>112528658518</v>
      </c>
      <c r="D23" s="295">
        <v>0</v>
      </c>
      <c r="E23" s="295">
        <v>0</v>
      </c>
      <c r="F23" s="295">
        <v>23004040211</v>
      </c>
      <c r="G23" s="295">
        <v>13475676050</v>
      </c>
      <c r="H23" s="295">
        <v>0</v>
      </c>
      <c r="I23" s="295">
        <v>18974138129</v>
      </c>
      <c r="J23" s="296">
        <v>297969452908</v>
      </c>
    </row>
    <row r="24" spans="1:11" ht="5.25" customHeight="1">
      <c r="A24" s="246"/>
      <c r="B24" s="230"/>
      <c r="C24" s="230"/>
      <c r="D24" s="230"/>
      <c r="E24" s="230"/>
      <c r="F24" s="218"/>
      <c r="G24" s="218"/>
      <c r="H24" s="218"/>
      <c r="I24" s="230"/>
      <c r="J24" s="230"/>
    </row>
    <row r="25" spans="1:11" ht="18" customHeight="1">
      <c r="A25" s="297" t="s">
        <v>542</v>
      </c>
      <c r="F25" s="298"/>
      <c r="G25" s="299" t="s">
        <v>496</v>
      </c>
      <c r="H25" s="300" t="s">
        <v>246</v>
      </c>
      <c r="K25" s="242"/>
    </row>
    <row r="26" spans="1:11" ht="15.75">
      <c r="A26" s="301" t="s">
        <v>543</v>
      </c>
      <c r="C26" s="302"/>
      <c r="F26" s="303"/>
      <c r="G26" s="302">
        <v>66300000000</v>
      </c>
      <c r="H26" s="302">
        <v>66300000000</v>
      </c>
      <c r="K26" s="242"/>
    </row>
    <row r="27" spans="1:11" ht="15.75">
      <c r="A27" s="301" t="s">
        <v>544</v>
      </c>
      <c r="C27" s="242"/>
      <c r="G27" s="302">
        <v>63686940000</v>
      </c>
      <c r="H27" s="302">
        <v>63686940000</v>
      </c>
    </row>
    <row r="28" spans="1:11" ht="15.75">
      <c r="A28" s="304" t="s">
        <v>283</v>
      </c>
      <c r="G28" s="305">
        <v>129986940000</v>
      </c>
      <c r="H28" s="306">
        <v>129986940000</v>
      </c>
    </row>
    <row r="29" spans="1:11" ht="15.75">
      <c r="A29" s="301" t="s">
        <v>545</v>
      </c>
      <c r="G29" s="242"/>
      <c r="H29" s="242"/>
    </row>
    <row r="30" spans="1:11" ht="15.75">
      <c r="A30" s="301" t="s">
        <v>546</v>
      </c>
      <c r="G30" s="242"/>
      <c r="H30" s="242"/>
      <c r="K30" s="242"/>
    </row>
    <row r="31" spans="1:11" ht="15.75">
      <c r="A31" s="249" t="s">
        <v>547</v>
      </c>
      <c r="B31" s="307"/>
      <c r="C31" s="307"/>
      <c r="G31" s="308" t="s">
        <v>214</v>
      </c>
      <c r="H31" s="309" t="s">
        <v>215</v>
      </c>
      <c r="K31" s="242"/>
    </row>
    <row r="32" spans="1:11" ht="15.75">
      <c r="A32" s="301" t="s">
        <v>548</v>
      </c>
      <c r="G32" s="242"/>
      <c r="H32" s="242"/>
      <c r="K32" s="242"/>
    </row>
    <row r="33" spans="1:8" ht="15.75">
      <c r="A33" s="301" t="s">
        <v>549</v>
      </c>
      <c r="G33" s="242"/>
      <c r="H33" s="242"/>
    </row>
    <row r="34" spans="1:8" ht="15.75">
      <c r="A34" s="301" t="s">
        <v>550</v>
      </c>
      <c r="G34" s="242"/>
      <c r="H34" s="242"/>
    </row>
    <row r="35" spans="1:8" ht="15.75">
      <c r="A35" s="301" t="s">
        <v>551</v>
      </c>
      <c r="G35" s="242"/>
      <c r="H35" s="242"/>
    </row>
    <row r="36" spans="1:8" ht="15.75">
      <c r="A36" s="301" t="s">
        <v>552</v>
      </c>
      <c r="G36" s="242"/>
      <c r="H36" s="242"/>
    </row>
    <row r="37" spans="1:8" ht="15.75">
      <c r="A37" s="301" t="s">
        <v>553</v>
      </c>
      <c r="G37" s="242"/>
      <c r="H37" s="242"/>
    </row>
  </sheetData>
  <phoneticPr fontId="33" type="noConversion"/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D163"/>
  <sheetViews>
    <sheetView topLeftCell="A29" workbookViewId="0">
      <selection activeCell="A51" sqref="A51"/>
    </sheetView>
  </sheetViews>
  <sheetFormatPr defaultRowHeight="15" customHeight="1"/>
  <cols>
    <col min="1" max="1" width="70" style="189" customWidth="1"/>
    <col min="2" max="3" width="20.5703125" style="189" customWidth="1"/>
    <col min="4" max="16384" width="9.140625" style="189"/>
  </cols>
  <sheetData>
    <row r="2" spans="1:3" ht="15" customHeight="1">
      <c r="A2" s="189" t="s">
        <v>331</v>
      </c>
    </row>
    <row r="3" spans="1:3" ht="15" customHeight="1">
      <c r="A3" s="189" t="s">
        <v>332</v>
      </c>
    </row>
    <row r="4" spans="1:3" ht="15" customHeight="1">
      <c r="A4" s="189" t="s">
        <v>333</v>
      </c>
    </row>
    <row r="5" spans="1:3" ht="15" customHeight="1">
      <c r="A5" s="189" t="s">
        <v>334</v>
      </c>
    </row>
    <row r="6" spans="1:3" ht="15" customHeight="1">
      <c r="A6" s="189" t="s">
        <v>335</v>
      </c>
    </row>
    <row r="7" spans="1:3" ht="15" customHeight="1">
      <c r="A7" s="189" t="s">
        <v>336</v>
      </c>
      <c r="B7" s="189" t="s">
        <v>245</v>
      </c>
      <c r="C7" s="189" t="s">
        <v>246</v>
      </c>
    </row>
    <row r="8" spans="1:3" ht="15" customHeight="1">
      <c r="A8" s="189" t="s">
        <v>337</v>
      </c>
      <c r="B8" s="208">
        <v>12998694</v>
      </c>
      <c r="C8" s="208">
        <v>12998694</v>
      </c>
    </row>
    <row r="9" spans="1:3" ht="15" customHeight="1">
      <c r="A9" s="189" t="s">
        <v>338</v>
      </c>
      <c r="B9" s="208">
        <v>12998694</v>
      </c>
      <c r="C9" s="208">
        <v>12998694</v>
      </c>
    </row>
    <row r="10" spans="1:3" ht="15" customHeight="1">
      <c r="A10" s="189" t="s">
        <v>339</v>
      </c>
      <c r="B10" s="208">
        <v>12998694</v>
      </c>
      <c r="C10" s="208">
        <v>12998694</v>
      </c>
    </row>
    <row r="11" spans="1:3" ht="15" customHeight="1">
      <c r="A11" s="189" t="s">
        <v>340</v>
      </c>
    </row>
    <row r="12" spans="1:3" ht="15" customHeight="1">
      <c r="A12" s="189" t="s">
        <v>341</v>
      </c>
    </row>
    <row r="13" spans="1:3" ht="15" customHeight="1">
      <c r="A13" s="189" t="s">
        <v>342</v>
      </c>
    </row>
    <row r="14" spans="1:3" ht="15" customHeight="1">
      <c r="A14" s="189" t="s">
        <v>340</v>
      </c>
    </row>
    <row r="15" spans="1:3" ht="15" customHeight="1">
      <c r="A15" s="189" t="s">
        <v>343</v>
      </c>
      <c r="B15" s="208">
        <v>12998694</v>
      </c>
      <c r="C15" s="208">
        <v>12998694</v>
      </c>
    </row>
    <row r="16" spans="1:3" ht="15" customHeight="1">
      <c r="A16" s="189" t="s">
        <v>342</v>
      </c>
      <c r="B16" s="208">
        <v>12998694</v>
      </c>
      <c r="C16" s="208">
        <v>12998694</v>
      </c>
    </row>
    <row r="17" spans="1:3" ht="15" customHeight="1">
      <c r="A17" s="189" t="s">
        <v>340</v>
      </c>
    </row>
    <row r="18" spans="1:3" ht="15" customHeight="1">
      <c r="A18" s="189" t="s">
        <v>344</v>
      </c>
      <c r="B18" s="208">
        <v>10000</v>
      </c>
      <c r="C18" s="208">
        <v>10000</v>
      </c>
    </row>
    <row r="19" spans="1:3" ht="15" customHeight="1">
      <c r="A19" s="189" t="s">
        <v>345</v>
      </c>
    </row>
    <row r="20" spans="1:3" ht="15" customHeight="1">
      <c r="A20" s="189" t="s">
        <v>346</v>
      </c>
      <c r="B20" s="208">
        <v>23004040211</v>
      </c>
      <c r="C20" s="208">
        <v>31583865022</v>
      </c>
    </row>
    <row r="21" spans="1:3" ht="15" customHeight="1">
      <c r="A21" s="189" t="s">
        <v>347</v>
      </c>
      <c r="B21" s="208">
        <v>13475676050</v>
      </c>
      <c r="C21" s="208">
        <v>13475676050</v>
      </c>
    </row>
    <row r="23" spans="1:3" ht="15" customHeight="1">
      <c r="A23" s="189" t="s">
        <v>348</v>
      </c>
    </row>
    <row r="24" spans="1:3" ht="15" customHeight="1">
      <c r="A24" s="189" t="s">
        <v>349</v>
      </c>
    </row>
    <row r="25" spans="1:3" ht="15" customHeight="1">
      <c r="A25" s="189" t="s">
        <v>350</v>
      </c>
    </row>
    <row r="26" spans="1:3" ht="15" customHeight="1">
      <c r="A26" s="189" t="s">
        <v>351</v>
      </c>
      <c r="B26" s="189" t="s">
        <v>214</v>
      </c>
      <c r="C26" s="189" t="s">
        <v>215</v>
      </c>
    </row>
    <row r="27" spans="1:3" ht="15" customHeight="1">
      <c r="A27" s="189" t="s">
        <v>352</v>
      </c>
    </row>
    <row r="28" spans="1:3" ht="15" customHeight="1">
      <c r="A28" s="189" t="s">
        <v>353</v>
      </c>
    </row>
    <row r="29" spans="1:3" ht="15" customHeight="1">
      <c r="A29" s="189" t="s">
        <v>354</v>
      </c>
    </row>
    <row r="30" spans="1:3" ht="15" customHeight="1">
      <c r="A30" s="189" t="s">
        <v>355</v>
      </c>
      <c r="B30" s="189" t="s">
        <v>245</v>
      </c>
      <c r="C30" s="189" t="s">
        <v>246</v>
      </c>
    </row>
    <row r="31" spans="1:3" ht="15" customHeight="1">
      <c r="A31" s="189" t="s">
        <v>356</v>
      </c>
      <c r="B31" s="462">
        <f>+B32</f>
        <v>190482932796</v>
      </c>
      <c r="C31" s="189">
        <v>0</v>
      </c>
    </row>
    <row r="32" spans="1:3" ht="15" customHeight="1">
      <c r="A32" s="189" t="s">
        <v>357</v>
      </c>
      <c r="B32" s="462">
        <v>190482932796</v>
      </c>
    </row>
    <row r="33" spans="1:4" ht="15" customHeight="1">
      <c r="A33" s="189" t="s">
        <v>358</v>
      </c>
    </row>
    <row r="34" spans="1:4" ht="15" customHeight="1">
      <c r="A34" s="189" t="s">
        <v>359</v>
      </c>
    </row>
    <row r="35" spans="1:4" ht="15" customHeight="1">
      <c r="A35" s="189" t="s">
        <v>360</v>
      </c>
    </row>
    <row r="36" spans="1:4" ht="15" customHeight="1">
      <c r="A36" s="189" t="s">
        <v>361</v>
      </c>
    </row>
    <row r="37" spans="1:4" ht="15" customHeight="1">
      <c r="A37" s="189" t="s">
        <v>362</v>
      </c>
    </row>
    <row r="38" spans="1:4" ht="15" customHeight="1">
      <c r="A38" s="189" t="s">
        <v>363</v>
      </c>
    </row>
    <row r="39" spans="1:4" ht="15" customHeight="1">
      <c r="A39" s="189" t="s">
        <v>364</v>
      </c>
    </row>
    <row r="40" spans="1:4" ht="15" customHeight="1">
      <c r="A40" s="189" t="s">
        <v>365</v>
      </c>
      <c r="B40" s="189" t="s">
        <v>366</v>
      </c>
    </row>
    <row r="41" spans="1:4" ht="15" customHeight="1">
      <c r="A41" s="189" t="s">
        <v>367</v>
      </c>
      <c r="B41" s="189" t="s">
        <v>214</v>
      </c>
      <c r="C41" s="189" t="s">
        <v>215</v>
      </c>
    </row>
    <row r="42" spans="1:4" ht="15" customHeight="1">
      <c r="A42" s="189" t="s">
        <v>368</v>
      </c>
    </row>
    <row r="43" spans="1:4" ht="15" customHeight="1">
      <c r="A43" s="189" t="s">
        <v>369</v>
      </c>
      <c r="B43" s="208">
        <v>2643527572311</v>
      </c>
      <c r="C43" s="208">
        <v>2771671616187</v>
      </c>
      <c r="D43" s="189" t="s">
        <v>370</v>
      </c>
    </row>
    <row r="44" spans="1:4" ht="15" customHeight="1">
      <c r="A44" s="189" t="s">
        <v>371</v>
      </c>
    </row>
    <row r="45" spans="1:4" ht="15" customHeight="1">
      <c r="A45" s="189" t="s">
        <v>372</v>
      </c>
    </row>
    <row r="46" spans="1:4" ht="15" customHeight="1">
      <c r="A46" s="189" t="s">
        <v>373</v>
      </c>
    </row>
    <row r="47" spans="1:4" ht="15" customHeight="1">
      <c r="A47" s="189" t="s">
        <v>374</v>
      </c>
    </row>
    <row r="48" spans="1:4" ht="15" customHeight="1">
      <c r="A48" s="189" t="s">
        <v>375</v>
      </c>
    </row>
    <row r="49" spans="1:3" ht="15" customHeight="1">
      <c r="A49" s="189" t="s">
        <v>376</v>
      </c>
      <c r="B49" s="189" t="s">
        <v>214</v>
      </c>
      <c r="C49" s="189" t="s">
        <v>215</v>
      </c>
    </row>
    <row r="50" spans="1:3" ht="15" customHeight="1">
      <c r="A50" s="189" t="s">
        <v>368</v>
      </c>
    </row>
    <row r="51" spans="1:3" ht="15" customHeight="1">
      <c r="A51" s="189" t="s">
        <v>377</v>
      </c>
    </row>
    <row r="52" spans="1:3" ht="15" customHeight="1">
      <c r="A52" s="189" t="s">
        <v>378</v>
      </c>
    </row>
    <row r="53" spans="1:3" ht="15" customHeight="1">
      <c r="A53" s="189" t="s">
        <v>379</v>
      </c>
    </row>
    <row r="54" spans="1:3" ht="15" customHeight="1">
      <c r="A54" s="189" t="s">
        <v>380</v>
      </c>
    </row>
    <row r="55" spans="1:3" ht="15" customHeight="1">
      <c r="A55" s="189" t="s">
        <v>381</v>
      </c>
    </row>
    <row r="56" spans="1:3" ht="15" customHeight="1">
      <c r="A56" s="189" t="s">
        <v>382</v>
      </c>
    </row>
    <row r="57" spans="1:3" ht="15" customHeight="1">
      <c r="A57" s="189" t="s">
        <v>383</v>
      </c>
      <c r="B57" s="189" t="s">
        <v>214</v>
      </c>
      <c r="C57" s="189" t="s">
        <v>215</v>
      </c>
    </row>
    <row r="58" spans="1:3" ht="15" customHeight="1">
      <c r="A58" s="189" t="s">
        <v>368</v>
      </c>
    </row>
    <row r="59" spans="1:3" ht="15" customHeight="1">
      <c r="A59" s="189" t="s">
        <v>384</v>
      </c>
      <c r="B59" s="208">
        <v>2643527572311</v>
      </c>
      <c r="C59" s="208">
        <v>2771671616187</v>
      </c>
    </row>
    <row r="60" spans="1:3" ht="15" customHeight="1">
      <c r="A60" s="189" t="s">
        <v>385</v>
      </c>
    </row>
    <row r="61" spans="1:3" ht="15" customHeight="1">
      <c r="A61" s="189" t="s">
        <v>386</v>
      </c>
      <c r="B61" s="189" t="s">
        <v>214</v>
      </c>
      <c r="C61" s="189" t="s">
        <v>215</v>
      </c>
    </row>
    <row r="62" spans="1:3" ht="15" customHeight="1">
      <c r="A62" s="189" t="s">
        <v>387</v>
      </c>
      <c r="B62" s="208">
        <v>2392688220391</v>
      </c>
      <c r="C62" s="208">
        <v>2460935438111</v>
      </c>
    </row>
    <row r="63" spans="1:3" ht="15" customHeight="1">
      <c r="A63" s="189" t="s">
        <v>388</v>
      </c>
    </row>
    <row r="64" spans="1:3" ht="15" customHeight="1">
      <c r="A64" s="189" t="s">
        <v>389</v>
      </c>
    </row>
    <row r="65" spans="1:3" ht="15" customHeight="1">
      <c r="A65" s="189" t="s">
        <v>390</v>
      </c>
    </row>
    <row r="66" spans="1:3" ht="15" customHeight="1">
      <c r="A66" s="189" t="s">
        <v>391</v>
      </c>
    </row>
    <row r="67" spans="1:3" ht="15" customHeight="1">
      <c r="A67" s="189" t="s">
        <v>392</v>
      </c>
    </row>
    <row r="68" spans="1:3" ht="15" customHeight="1">
      <c r="A68" s="189" t="s">
        <v>393</v>
      </c>
    </row>
    <row r="69" spans="1:3" ht="15" customHeight="1">
      <c r="A69" s="189" t="s">
        <v>394</v>
      </c>
    </row>
    <row r="70" spans="1:3" ht="15" customHeight="1">
      <c r="A70" s="189" t="s">
        <v>251</v>
      </c>
      <c r="B70" s="208">
        <v>2392688220391</v>
      </c>
      <c r="C70" s="208">
        <v>2460935438111</v>
      </c>
    </row>
    <row r="71" spans="1:3" ht="15" customHeight="1">
      <c r="A71" s="189" t="s">
        <v>395</v>
      </c>
      <c r="B71" s="189" t="s">
        <v>214</v>
      </c>
      <c r="C71" s="189" t="s">
        <v>215</v>
      </c>
    </row>
    <row r="72" spans="1:3" ht="15" customHeight="1">
      <c r="A72" s="189" t="s">
        <v>396</v>
      </c>
      <c r="B72" s="208">
        <v>769327385</v>
      </c>
      <c r="C72" s="208">
        <v>1996021115</v>
      </c>
    </row>
    <row r="73" spans="1:3" ht="15" customHeight="1">
      <c r="A73" s="189" t="s">
        <v>397</v>
      </c>
      <c r="C73" s="208">
        <v>846011200</v>
      </c>
    </row>
    <row r="74" spans="1:3" ht="15" customHeight="1">
      <c r="A74" s="189" t="s">
        <v>398</v>
      </c>
      <c r="C74" s="208">
        <v>200048320</v>
      </c>
    </row>
    <row r="75" spans="1:3" ht="15" customHeight="1">
      <c r="A75" s="189" t="s">
        <v>399</v>
      </c>
    </row>
    <row r="76" spans="1:3" ht="15" customHeight="1">
      <c r="A76" s="189" t="s">
        <v>400</v>
      </c>
    </row>
    <row r="77" spans="1:3" ht="15" customHeight="1">
      <c r="A77" s="189" t="s">
        <v>401</v>
      </c>
    </row>
    <row r="78" spans="1:3" ht="15" customHeight="1">
      <c r="A78" s="189" t="s">
        <v>402</v>
      </c>
    </row>
    <row r="79" spans="1:3" ht="15" customHeight="1">
      <c r="A79" s="189" t="s">
        <v>403</v>
      </c>
    </row>
    <row r="80" spans="1:3" ht="15" customHeight="1">
      <c r="A80" s="189" t="s">
        <v>251</v>
      </c>
      <c r="B80" s="208">
        <v>769327385</v>
      </c>
      <c r="C80" s="208">
        <v>3042080635</v>
      </c>
    </row>
    <row r="81" spans="1:4" ht="15" customHeight="1">
      <c r="A81" s="189" t="s">
        <v>404</v>
      </c>
      <c r="B81" s="189" t="s">
        <v>214</v>
      </c>
      <c r="C81" s="189" t="s">
        <v>215</v>
      </c>
    </row>
    <row r="82" spans="1:4" ht="15" customHeight="1">
      <c r="A82" s="189" t="s">
        <v>405</v>
      </c>
      <c r="B82" s="208">
        <v>80995299792</v>
      </c>
      <c r="C82" s="208">
        <v>75345067429</v>
      </c>
    </row>
    <row r="83" spans="1:4" ht="15" customHeight="1">
      <c r="A83" s="189" t="s">
        <v>406</v>
      </c>
      <c r="B83" s="208">
        <v>11372895982</v>
      </c>
      <c r="C83" s="208">
        <v>995633333</v>
      </c>
    </row>
    <row r="84" spans="1:4" ht="15" customHeight="1">
      <c r="A84" s="189" t="s">
        <v>407</v>
      </c>
      <c r="B84" s="208">
        <v>69622403810</v>
      </c>
      <c r="C84" s="208">
        <v>74349434096</v>
      </c>
    </row>
    <row r="85" spans="1:4" ht="15" customHeight="1">
      <c r="A85" s="189" t="s">
        <v>408</v>
      </c>
    </row>
    <row r="86" spans="1:4" ht="15" customHeight="1">
      <c r="A86" s="189" t="s">
        <v>409</v>
      </c>
    </row>
    <row r="87" spans="1:4" ht="15" customHeight="1">
      <c r="A87" s="189" t="s">
        <v>410</v>
      </c>
    </row>
    <row r="88" spans="1:4" ht="15" customHeight="1">
      <c r="A88" s="189" t="s">
        <v>411</v>
      </c>
      <c r="C88" s="208">
        <v>3072744505</v>
      </c>
    </row>
    <row r="89" spans="1:4" ht="15" customHeight="1">
      <c r="A89" s="189" t="s">
        <v>412</v>
      </c>
    </row>
    <row r="90" spans="1:4" ht="15" customHeight="1">
      <c r="A90" s="189" t="s">
        <v>413</v>
      </c>
    </row>
    <row r="91" spans="1:4" ht="15" customHeight="1">
      <c r="A91" s="189" t="s">
        <v>414</v>
      </c>
      <c r="C91" s="208">
        <v>330000</v>
      </c>
    </row>
    <row r="92" spans="1:4" ht="15" customHeight="1">
      <c r="A92" s="189" t="s">
        <v>251</v>
      </c>
      <c r="B92" s="208">
        <v>80995299792</v>
      </c>
      <c r="C92" s="208">
        <v>78418141934</v>
      </c>
      <c r="D92" s="189" t="s">
        <v>370</v>
      </c>
    </row>
    <row r="94" spans="1:4" ht="15" customHeight="1">
      <c r="A94" s="189" t="s">
        <v>415</v>
      </c>
      <c r="B94" s="189" t="s">
        <v>214</v>
      </c>
      <c r="C94" s="189" t="s">
        <v>215</v>
      </c>
    </row>
    <row r="95" spans="1:4" ht="15" customHeight="1">
      <c r="A95" s="189" t="s">
        <v>416</v>
      </c>
      <c r="B95" s="208">
        <v>4743534532</v>
      </c>
      <c r="C95" s="208">
        <v>14979981478</v>
      </c>
    </row>
    <row r="96" spans="1:4" ht="15" customHeight="1">
      <c r="A96" s="189" t="s">
        <v>417</v>
      </c>
    </row>
    <row r="97" spans="1:3" ht="15" customHeight="1">
      <c r="A97" s="189" t="s">
        <v>418</v>
      </c>
      <c r="C97" s="208">
        <v>6037677555</v>
      </c>
    </row>
    <row r="98" spans="1:3" ht="15" customHeight="1">
      <c r="A98" s="189" t="s">
        <v>419</v>
      </c>
      <c r="B98" s="208">
        <v>4743534532</v>
      </c>
      <c r="C98" s="208">
        <v>8942303923</v>
      </c>
    </row>
    <row r="99" spans="1:3" ht="15" customHeight="1">
      <c r="A99" s="189" t="s">
        <v>420</v>
      </c>
    </row>
    <row r="100" spans="1:3" ht="15" customHeight="1">
      <c r="A100" s="189" t="s">
        <v>421</v>
      </c>
    </row>
    <row r="101" spans="1:3" ht="15" customHeight="1">
      <c r="A101" s="189" t="s">
        <v>283</v>
      </c>
      <c r="B101" s="208">
        <v>4743534532</v>
      </c>
      <c r="C101" s="208">
        <v>14979981478</v>
      </c>
    </row>
    <row r="103" spans="1:3" ht="15" customHeight="1">
      <c r="A103" s="189" t="s">
        <v>422</v>
      </c>
      <c r="B103" s="189" t="s">
        <v>214</v>
      </c>
      <c r="C103" s="189" t="s">
        <v>215</v>
      </c>
    </row>
    <row r="104" spans="1:3" ht="15" customHeight="1">
      <c r="A104" s="189" t="s">
        <v>423</v>
      </c>
    </row>
    <row r="105" spans="1:3" ht="15" customHeight="1">
      <c r="A105" s="189" t="s">
        <v>424</v>
      </c>
    </row>
    <row r="106" spans="1:3" ht="15" customHeight="1">
      <c r="A106" s="189" t="s">
        <v>425</v>
      </c>
    </row>
    <row r="107" spans="1:3" ht="15" customHeight="1">
      <c r="A107" s="189" t="s">
        <v>426</v>
      </c>
    </row>
    <row r="108" spans="1:3" ht="15" customHeight="1">
      <c r="A108" s="189" t="s">
        <v>427</v>
      </c>
    </row>
    <row r="109" spans="1:3" ht="15" customHeight="1">
      <c r="A109" s="189" t="s">
        <v>428</v>
      </c>
    </row>
    <row r="110" spans="1:3" ht="15" customHeight="1">
      <c r="A110" s="189" t="s">
        <v>429</v>
      </c>
    </row>
    <row r="111" spans="1:3" ht="15" customHeight="1">
      <c r="A111" s="189" t="s">
        <v>430</v>
      </c>
    </row>
    <row r="112" spans="1:3" ht="15" customHeight="1">
      <c r="A112" s="189" t="s">
        <v>431</v>
      </c>
    </row>
    <row r="113" spans="1:3" ht="15" customHeight="1">
      <c r="A113" s="189" t="s">
        <v>432</v>
      </c>
    </row>
    <row r="114" spans="1:3" ht="15" customHeight="1">
      <c r="A114" s="189" t="s">
        <v>433</v>
      </c>
    </row>
    <row r="115" spans="1:3" ht="15" customHeight="1">
      <c r="A115" s="189" t="s">
        <v>434</v>
      </c>
      <c r="B115" s="189" t="s">
        <v>214</v>
      </c>
      <c r="C115" s="189" t="s">
        <v>215</v>
      </c>
    </row>
    <row r="116" spans="1:3" ht="15" customHeight="1">
      <c r="A116" s="189" t="s">
        <v>435</v>
      </c>
      <c r="B116" s="208">
        <v>1259232178841</v>
      </c>
      <c r="C116" s="208">
        <v>1079629495503</v>
      </c>
    </row>
    <row r="117" spans="1:3" ht="15" customHeight="1">
      <c r="A117" s="189" t="s">
        <v>436</v>
      </c>
      <c r="B117" s="208">
        <v>476729176921</v>
      </c>
      <c r="C117" s="208">
        <v>460089938122</v>
      </c>
    </row>
    <row r="118" spans="1:3" ht="15" customHeight="1">
      <c r="A118" s="189" t="s">
        <v>437</v>
      </c>
      <c r="B118" s="208">
        <v>750661144584</v>
      </c>
      <c r="C118" s="208">
        <v>591235963463</v>
      </c>
    </row>
    <row r="119" spans="1:3" ht="15" customHeight="1">
      <c r="A119" s="189" t="s">
        <v>438</v>
      </c>
      <c r="B119" s="208">
        <v>31841857336</v>
      </c>
      <c r="C119" s="208">
        <v>28303593918</v>
      </c>
    </row>
    <row r="120" spans="1:3" ht="15" customHeight="1">
      <c r="A120" s="189" t="s">
        <v>439</v>
      </c>
      <c r="B120" s="208">
        <v>250784252384</v>
      </c>
      <c r="C120" s="208">
        <v>315717769408</v>
      </c>
    </row>
    <row r="121" spans="1:3" ht="15" customHeight="1">
      <c r="A121" s="189" t="s">
        <v>440</v>
      </c>
      <c r="B121" s="208">
        <v>203097674000</v>
      </c>
      <c r="C121" s="208">
        <v>272216887000</v>
      </c>
    </row>
    <row r="122" spans="1:3" ht="15" customHeight="1">
      <c r="A122" s="189" t="s">
        <v>441</v>
      </c>
      <c r="B122" s="208">
        <v>28734037084</v>
      </c>
      <c r="C122" s="208">
        <v>25131636408</v>
      </c>
    </row>
    <row r="123" spans="1:3" ht="15" customHeight="1">
      <c r="A123" s="189" t="s">
        <v>442</v>
      </c>
      <c r="B123" s="208">
        <v>18952541300</v>
      </c>
      <c r="C123" s="208">
        <v>18369246000</v>
      </c>
    </row>
    <row r="124" spans="1:3" ht="15" customHeight="1">
      <c r="A124" s="189" t="s">
        <v>443</v>
      </c>
      <c r="B124" s="208">
        <v>224222411546</v>
      </c>
      <c r="C124" s="208">
        <v>287018120016</v>
      </c>
    </row>
    <row r="125" spans="1:3" ht="15" customHeight="1">
      <c r="A125" s="189" t="s">
        <v>444</v>
      </c>
      <c r="B125" s="208">
        <v>834534637569</v>
      </c>
      <c r="C125" s="208">
        <v>568617349148</v>
      </c>
    </row>
    <row r="126" spans="1:3" ht="15" customHeight="1">
      <c r="A126" s="189" t="s">
        <v>445</v>
      </c>
      <c r="B126" s="208">
        <v>416492321301</v>
      </c>
      <c r="C126" s="208">
        <v>485609346213</v>
      </c>
    </row>
    <row r="127" spans="1:3" ht="15" customHeight="1">
      <c r="A127" s="189" t="s">
        <v>251</v>
      </c>
      <c r="B127" s="208">
        <v>2985265801641</v>
      </c>
      <c r="C127" s="208">
        <v>2736592080288</v>
      </c>
    </row>
    <row r="128" spans="1:3" ht="15" customHeight="1">
      <c r="A128" s="189" t="s">
        <v>446</v>
      </c>
    </row>
    <row r="129" spans="1:3" ht="15" customHeight="1">
      <c r="A129" s="189" t="s">
        <v>447</v>
      </c>
    </row>
    <row r="130" spans="1:3" ht="15" customHeight="1">
      <c r="A130" s="189" t="s">
        <v>448</v>
      </c>
      <c r="B130" s="189" t="s">
        <v>214</v>
      </c>
      <c r="C130" s="189" t="s">
        <v>215</v>
      </c>
    </row>
    <row r="131" spans="1:3" ht="15" customHeight="1">
      <c r="A131" s="189" t="s">
        <v>449</v>
      </c>
    </row>
    <row r="132" spans="1:3" ht="15" customHeight="1">
      <c r="A132" s="189" t="s">
        <v>450</v>
      </c>
    </row>
    <row r="133" spans="1:3" ht="15" customHeight="1">
      <c r="A133" s="189" t="s">
        <v>451</v>
      </c>
    </row>
    <row r="134" spans="1:3" ht="15" customHeight="1">
      <c r="A134" s="189" t="s">
        <v>452</v>
      </c>
    </row>
    <row r="135" spans="1:3" ht="15" customHeight="1">
      <c r="A135" s="189" t="s">
        <v>453</v>
      </c>
    </row>
    <row r="136" spans="1:3" ht="15" customHeight="1">
      <c r="A136" s="189" t="s">
        <v>454</v>
      </c>
    </row>
    <row r="137" spans="1:3" ht="15" customHeight="1">
      <c r="A137" s="189" t="s">
        <v>455</v>
      </c>
    </row>
    <row r="138" spans="1:3" ht="15" customHeight="1">
      <c r="A138" s="189" t="s">
        <v>456</v>
      </c>
    </row>
    <row r="139" spans="1:3" ht="15" customHeight="1">
      <c r="A139" s="189" t="s">
        <v>457</v>
      </c>
    </row>
    <row r="140" spans="1:3" ht="15" customHeight="1">
      <c r="A140" s="189" t="s">
        <v>458</v>
      </c>
    </row>
    <row r="141" spans="1:3" ht="15" customHeight="1">
      <c r="A141" s="189" t="s">
        <v>459</v>
      </c>
    </row>
    <row r="142" spans="1:3" ht="15" customHeight="1">
      <c r="A142" s="189" t="s">
        <v>460</v>
      </c>
    </row>
    <row r="143" spans="1:3" ht="15" customHeight="1">
      <c r="A143" s="189" t="s">
        <v>461</v>
      </c>
    </row>
    <row r="144" spans="1:3" ht="15" customHeight="1">
      <c r="A144" s="189" t="s">
        <v>462</v>
      </c>
    </row>
    <row r="145" spans="1:1" ht="15" customHeight="1">
      <c r="A145" s="189" t="s">
        <v>463</v>
      </c>
    </row>
    <row r="146" spans="1:1" ht="15" customHeight="1">
      <c r="A146" s="189" t="s">
        <v>464</v>
      </c>
    </row>
    <row r="147" spans="1:1" ht="15" customHeight="1">
      <c r="A147" s="189" t="s">
        <v>465</v>
      </c>
    </row>
    <row r="148" spans="1:1" ht="15" customHeight="1">
      <c r="A148" s="189" t="s">
        <v>466</v>
      </c>
    </row>
    <row r="149" spans="1:1" ht="15" customHeight="1">
      <c r="A149" s="189" t="s">
        <v>467</v>
      </c>
    </row>
    <row r="150" spans="1:1" ht="15" customHeight="1">
      <c r="A150" s="189" t="s">
        <v>468</v>
      </c>
    </row>
    <row r="151" spans="1:1" ht="15" customHeight="1">
      <c r="A151" s="189" t="s">
        <v>469</v>
      </c>
    </row>
    <row r="152" spans="1:1" ht="15" customHeight="1">
      <c r="A152" s="189" t="s">
        <v>470</v>
      </c>
    </row>
    <row r="153" spans="1:1" ht="15" customHeight="1">
      <c r="A153" s="189" t="s">
        <v>471</v>
      </c>
    </row>
    <row r="154" spans="1:1" ht="15" customHeight="1">
      <c r="A154" s="189" t="s">
        <v>472</v>
      </c>
    </row>
    <row r="155" spans="1:1" ht="15" customHeight="1">
      <c r="A155" s="189" t="s">
        <v>473</v>
      </c>
    </row>
    <row r="157" spans="1:1" ht="15" customHeight="1">
      <c r="A157" s="189" t="s">
        <v>767</v>
      </c>
    </row>
    <row r="158" spans="1:1" ht="15" customHeight="1">
      <c r="A158" s="189" t="s">
        <v>474</v>
      </c>
    </row>
    <row r="161" spans="1:3" ht="15" customHeight="1">
      <c r="B161" s="189" t="s">
        <v>475</v>
      </c>
      <c r="C161" s="189" t="s">
        <v>475</v>
      </c>
    </row>
    <row r="163" spans="1:3" ht="15" customHeight="1">
      <c r="A163" s="189" t="s">
        <v>476</v>
      </c>
      <c r="B163" s="189" t="s">
        <v>477</v>
      </c>
    </row>
  </sheetData>
  <phoneticPr fontId="3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9"/>
  <sheetViews>
    <sheetView topLeftCell="A28" workbookViewId="0">
      <selection activeCell="D30" sqref="D30"/>
    </sheetView>
  </sheetViews>
  <sheetFormatPr defaultRowHeight="18.75"/>
  <cols>
    <col min="1" max="1" width="47.5703125" style="324" customWidth="1"/>
    <col min="2" max="3" width="10.140625" style="324" customWidth="1"/>
    <col min="4" max="7" width="23.5703125" style="324" customWidth="1"/>
    <col min="8" max="16384" width="9.140625" style="324"/>
  </cols>
  <sheetData>
    <row r="1" spans="1:7" ht="22.5" customHeight="1">
      <c r="A1" s="434" t="s">
        <v>752</v>
      </c>
      <c r="B1" s="173"/>
      <c r="C1" s="173"/>
      <c r="D1" s="173"/>
      <c r="E1" s="435"/>
      <c r="F1" s="433"/>
      <c r="G1" s="436" t="s">
        <v>208</v>
      </c>
    </row>
    <row r="2" spans="1:7">
      <c r="A2" s="437" t="s">
        <v>209</v>
      </c>
      <c r="B2" s="173"/>
      <c r="C2" s="173"/>
      <c r="D2" s="173"/>
      <c r="E2" s="173"/>
    </row>
    <row r="3" spans="1:7" ht="12.75" customHeight="1">
      <c r="A3" s="173"/>
      <c r="B3" s="173"/>
      <c r="C3" s="173"/>
      <c r="D3" s="173"/>
      <c r="E3" s="173"/>
    </row>
    <row r="4" spans="1:7" s="222" customFormat="1" ht="32.25" customHeight="1">
      <c r="A4" s="468" t="s">
        <v>210</v>
      </c>
      <c r="B4" s="468"/>
      <c r="C4" s="468"/>
      <c r="D4" s="468"/>
      <c r="E4" s="468"/>
      <c r="F4" s="468"/>
      <c r="G4" s="468"/>
    </row>
    <row r="5" spans="1:7" s="438" customFormat="1" ht="24.75" customHeight="1">
      <c r="A5" s="469" t="s">
        <v>753</v>
      </c>
      <c r="B5" s="469"/>
      <c r="C5" s="469"/>
      <c r="D5" s="469"/>
      <c r="E5" s="469"/>
      <c r="F5" s="469"/>
      <c r="G5" s="469"/>
    </row>
    <row r="6" spans="1:7" ht="21" customHeight="1">
      <c r="A6" s="436"/>
      <c r="B6" s="436"/>
      <c r="C6" s="436"/>
      <c r="D6" s="175" t="s">
        <v>211</v>
      </c>
      <c r="E6" s="436"/>
      <c r="F6" s="439"/>
      <c r="G6" s="439"/>
    </row>
    <row r="7" spans="1:7" ht="27.75" customHeight="1">
      <c r="A7" s="440" t="s">
        <v>9</v>
      </c>
      <c r="B7" s="440" t="s">
        <v>212</v>
      </c>
      <c r="C7" s="416" t="s">
        <v>754</v>
      </c>
      <c r="D7" s="441" t="s">
        <v>755</v>
      </c>
      <c r="E7" s="442"/>
      <c r="F7" s="441" t="s">
        <v>213</v>
      </c>
      <c r="G7" s="442"/>
    </row>
    <row r="8" spans="1:7" ht="23.25" customHeight="1">
      <c r="A8" s="417"/>
      <c r="B8" s="417"/>
      <c r="C8" s="417"/>
      <c r="D8" s="443" t="s">
        <v>214</v>
      </c>
      <c r="E8" s="443" t="s">
        <v>215</v>
      </c>
      <c r="F8" s="443" t="s">
        <v>214</v>
      </c>
      <c r="G8" s="443" t="s">
        <v>215</v>
      </c>
    </row>
    <row r="9" spans="1:7" ht="19.5" customHeight="1">
      <c r="A9" s="444">
        <v>1</v>
      </c>
      <c r="B9" s="176">
        <v>2</v>
      </c>
      <c r="C9" s="176">
        <v>3</v>
      </c>
      <c r="D9" s="176">
        <v>4</v>
      </c>
      <c r="E9" s="176">
        <v>5</v>
      </c>
      <c r="F9" s="445"/>
      <c r="G9" s="445"/>
    </row>
    <row r="10" spans="1:7" ht="30.75" customHeight="1">
      <c r="A10" s="177" t="s">
        <v>216</v>
      </c>
      <c r="B10" s="178">
        <v>1</v>
      </c>
      <c r="C10" s="179" t="s">
        <v>217</v>
      </c>
      <c r="D10" s="418">
        <v>738062851252</v>
      </c>
      <c r="E10" s="418">
        <v>649000719369</v>
      </c>
      <c r="F10" s="418">
        <v>2643527572311</v>
      </c>
      <c r="G10" s="418">
        <v>2771671616187</v>
      </c>
    </row>
    <row r="11" spans="1:7" ht="30.75" customHeight="1">
      <c r="A11" s="180" t="s">
        <v>218</v>
      </c>
      <c r="B11" s="181">
        <v>2</v>
      </c>
      <c r="C11" s="182"/>
      <c r="D11" s="419"/>
      <c r="E11" s="419"/>
      <c r="F11" s="420">
        <v>0</v>
      </c>
      <c r="G11" s="420">
        <v>0</v>
      </c>
    </row>
    <row r="12" spans="1:7" ht="30.75" customHeight="1">
      <c r="A12" s="421" t="s">
        <v>219</v>
      </c>
      <c r="B12" s="181">
        <v>10</v>
      </c>
      <c r="C12" s="183"/>
      <c r="D12" s="446">
        <v>738062851252</v>
      </c>
      <c r="E12" s="446">
        <v>649000719369</v>
      </c>
      <c r="F12" s="446">
        <v>2643527572311</v>
      </c>
      <c r="G12" s="446">
        <v>2771671616187</v>
      </c>
    </row>
    <row r="13" spans="1:7" ht="30.75" customHeight="1">
      <c r="A13" s="180" t="s">
        <v>220</v>
      </c>
      <c r="B13" s="184"/>
      <c r="C13" s="182"/>
      <c r="D13" s="447"/>
      <c r="E13" s="447"/>
      <c r="F13" s="448">
        <v>0</v>
      </c>
      <c r="G13" s="448">
        <v>0</v>
      </c>
    </row>
    <row r="14" spans="1:7" ht="30.75" customHeight="1">
      <c r="A14" s="180" t="s">
        <v>221</v>
      </c>
      <c r="B14" s="181">
        <v>11</v>
      </c>
      <c r="C14" s="182" t="s">
        <v>222</v>
      </c>
      <c r="D14" s="447">
        <v>678886402660</v>
      </c>
      <c r="E14" s="447">
        <v>560934411318</v>
      </c>
      <c r="F14" s="449">
        <v>2392688220391</v>
      </c>
      <c r="G14" s="449">
        <v>2460935438111</v>
      </c>
    </row>
    <row r="15" spans="1:7" ht="30.75" customHeight="1">
      <c r="A15" s="421" t="s">
        <v>223</v>
      </c>
      <c r="B15" s="181">
        <v>20</v>
      </c>
      <c r="C15" s="182"/>
      <c r="D15" s="446">
        <v>59176448592</v>
      </c>
      <c r="E15" s="446">
        <v>88066308051</v>
      </c>
      <c r="F15" s="446">
        <v>250839351920</v>
      </c>
      <c r="G15" s="446">
        <v>310736178076</v>
      </c>
    </row>
    <row r="16" spans="1:7" ht="30.75" customHeight="1">
      <c r="A16" s="421" t="s">
        <v>224</v>
      </c>
      <c r="B16" s="184"/>
      <c r="C16" s="182"/>
      <c r="D16" s="419"/>
      <c r="E16" s="419"/>
      <c r="F16" s="420">
        <v>0</v>
      </c>
      <c r="G16" s="420">
        <v>0</v>
      </c>
    </row>
    <row r="17" spans="1:7" ht="30.75" customHeight="1">
      <c r="A17" s="421" t="s">
        <v>225</v>
      </c>
      <c r="B17" s="181">
        <v>21</v>
      </c>
      <c r="C17" s="182" t="s">
        <v>226</v>
      </c>
      <c r="D17" s="419">
        <v>81760329</v>
      </c>
      <c r="E17" s="419">
        <v>1528927550</v>
      </c>
      <c r="F17" s="423">
        <v>769327385</v>
      </c>
      <c r="G17" s="423">
        <v>3042080635</v>
      </c>
    </row>
    <row r="18" spans="1:7" ht="30.75" customHeight="1">
      <c r="A18" s="421" t="s">
        <v>756</v>
      </c>
      <c r="B18" s="181">
        <v>22</v>
      </c>
      <c r="C18" s="182" t="s">
        <v>227</v>
      </c>
      <c r="D18" s="419">
        <v>22248905241</v>
      </c>
      <c r="E18" s="419">
        <v>31640641604</v>
      </c>
      <c r="F18" s="423">
        <v>80995299792</v>
      </c>
      <c r="G18" s="423">
        <v>78418141934</v>
      </c>
    </row>
    <row r="19" spans="1:7" ht="30.75" customHeight="1">
      <c r="A19" s="424" t="s">
        <v>228</v>
      </c>
      <c r="B19" s="184">
        <v>23</v>
      </c>
      <c r="C19" s="182"/>
      <c r="D19" s="425">
        <v>22248905241</v>
      </c>
      <c r="E19" s="425">
        <v>30915708107</v>
      </c>
      <c r="F19" s="425">
        <v>80995299792</v>
      </c>
      <c r="G19" s="425">
        <v>75345067429</v>
      </c>
    </row>
    <row r="20" spans="1:7" ht="30.75" customHeight="1">
      <c r="A20" s="421" t="s">
        <v>229</v>
      </c>
      <c r="B20" s="181">
        <v>24</v>
      </c>
      <c r="C20" s="182"/>
      <c r="D20" s="419">
        <v>2571005914</v>
      </c>
      <c r="E20" s="419">
        <v>7326311355</v>
      </c>
      <c r="F20" s="423">
        <v>18010696567</v>
      </c>
      <c r="G20" s="423">
        <v>27406111128</v>
      </c>
    </row>
    <row r="21" spans="1:7" ht="30.75" customHeight="1">
      <c r="A21" s="421" t="s">
        <v>230</v>
      </c>
      <c r="B21" s="181">
        <v>25</v>
      </c>
      <c r="C21" s="182"/>
      <c r="D21" s="419">
        <v>37685959417</v>
      </c>
      <c r="E21" s="419">
        <v>42394156379</v>
      </c>
      <c r="F21" s="423">
        <v>136292169653</v>
      </c>
      <c r="G21" s="423">
        <v>150454774532</v>
      </c>
    </row>
    <row r="22" spans="1:7" ht="30.75" customHeight="1">
      <c r="A22" s="421" t="s">
        <v>231</v>
      </c>
      <c r="B22" s="181">
        <v>30</v>
      </c>
      <c r="C22" s="182"/>
      <c r="D22" s="422"/>
      <c r="E22" s="422"/>
      <c r="F22" s="420"/>
      <c r="G22" s="420"/>
    </row>
    <row r="23" spans="1:7" ht="30.75" customHeight="1">
      <c r="A23" s="421" t="s">
        <v>232</v>
      </c>
      <c r="B23" s="181"/>
      <c r="C23" s="181"/>
      <c r="D23" s="450">
        <v>-3247661651</v>
      </c>
      <c r="E23" s="450">
        <v>8234126263</v>
      </c>
      <c r="F23" s="450">
        <v>16310513293</v>
      </c>
      <c r="G23" s="450">
        <v>57499231117</v>
      </c>
    </row>
    <row r="24" spans="1:7" ht="30.75" customHeight="1">
      <c r="A24" s="421" t="s">
        <v>233</v>
      </c>
      <c r="B24" s="181">
        <v>31</v>
      </c>
      <c r="C24" s="181"/>
      <c r="D24" s="451">
        <v>3106207684</v>
      </c>
      <c r="E24" s="451">
        <v>15722694103</v>
      </c>
      <c r="F24" s="449">
        <v>15973091727</v>
      </c>
      <c r="G24" s="449">
        <v>37314303297</v>
      </c>
    </row>
    <row r="25" spans="1:7" ht="30.75" customHeight="1">
      <c r="A25" s="421" t="s">
        <v>234</v>
      </c>
      <c r="B25" s="183">
        <v>32</v>
      </c>
      <c r="C25" s="183"/>
      <c r="D25" s="447">
        <v>1435740672</v>
      </c>
      <c r="E25" s="447">
        <v>9275652702</v>
      </c>
      <c r="F25" s="449">
        <v>8565932359</v>
      </c>
      <c r="G25" s="449">
        <v>19913627025</v>
      </c>
    </row>
    <row r="26" spans="1:7" ht="30.75" customHeight="1">
      <c r="A26" s="421" t="s">
        <v>235</v>
      </c>
      <c r="B26" s="183">
        <v>40</v>
      </c>
      <c r="C26" s="182"/>
      <c r="D26" s="446">
        <v>1670467012</v>
      </c>
      <c r="E26" s="446">
        <v>6447041401</v>
      </c>
      <c r="F26" s="446">
        <v>7407159368</v>
      </c>
      <c r="G26" s="446">
        <v>17400676272</v>
      </c>
    </row>
    <row r="27" spans="1:7" ht="30.75" customHeight="1">
      <c r="A27" s="421" t="s">
        <v>236</v>
      </c>
      <c r="B27" s="183">
        <v>50</v>
      </c>
      <c r="C27" s="182"/>
      <c r="D27" s="446">
        <v>-1577194639</v>
      </c>
      <c r="E27" s="446">
        <v>14681167664</v>
      </c>
      <c r="F27" s="446">
        <v>23717672661</v>
      </c>
      <c r="G27" s="446">
        <v>74899907389</v>
      </c>
    </row>
    <row r="28" spans="1:7" ht="30.75" customHeight="1">
      <c r="A28" s="421" t="s">
        <v>237</v>
      </c>
      <c r="B28" s="183">
        <v>51</v>
      </c>
      <c r="C28" s="182" t="s">
        <v>238</v>
      </c>
      <c r="D28" s="427">
        <v>-315438928</v>
      </c>
      <c r="E28" s="427">
        <v>1160830022</v>
      </c>
      <c r="F28" s="420">
        <v>4743534532</v>
      </c>
      <c r="G28" s="420">
        <v>8942303923</v>
      </c>
    </row>
    <row r="29" spans="1:7" ht="30.75" customHeight="1">
      <c r="A29" s="421" t="s">
        <v>239</v>
      </c>
      <c r="B29" s="183">
        <v>52</v>
      </c>
      <c r="C29" s="182" t="s">
        <v>240</v>
      </c>
      <c r="D29" s="426"/>
      <c r="E29" s="426"/>
      <c r="F29" s="420">
        <v>0</v>
      </c>
      <c r="G29" s="420">
        <v>0</v>
      </c>
    </row>
    <row r="30" spans="1:7" ht="30.75" customHeight="1">
      <c r="A30" s="421" t="s">
        <v>241</v>
      </c>
      <c r="B30" s="181">
        <v>60</v>
      </c>
      <c r="C30" s="183"/>
      <c r="D30" s="446">
        <v>-1261755711</v>
      </c>
      <c r="E30" s="446">
        <v>13520337642</v>
      </c>
      <c r="F30" s="446">
        <v>18974138129</v>
      </c>
      <c r="G30" s="446">
        <v>65957603466</v>
      </c>
    </row>
    <row r="31" spans="1:7" ht="30.75" customHeight="1">
      <c r="A31" s="428" t="s">
        <v>242</v>
      </c>
      <c r="B31" s="185">
        <v>70</v>
      </c>
      <c r="C31" s="186"/>
      <c r="D31" s="429">
        <v>-97</v>
      </c>
      <c r="E31" s="429">
        <v>1229</v>
      </c>
      <c r="F31" s="429">
        <v>1460</v>
      </c>
      <c r="G31" s="429">
        <v>5996</v>
      </c>
    </row>
    <row r="32" spans="1:7" ht="39.75" customHeight="1">
      <c r="A32" s="452"/>
      <c r="B32" s="453"/>
      <c r="C32" s="454" t="s">
        <v>757</v>
      </c>
      <c r="D32" s="455"/>
      <c r="E32" s="455"/>
      <c r="F32" s="456"/>
      <c r="G32" s="430"/>
    </row>
    <row r="33" spans="1:7" ht="25.5" customHeight="1">
      <c r="A33" s="187" t="s">
        <v>758</v>
      </c>
      <c r="B33" s="173"/>
      <c r="C33" s="173"/>
      <c r="D33" s="173"/>
      <c r="E33" s="457"/>
      <c r="F33" s="457"/>
      <c r="G33" s="430"/>
    </row>
    <row r="34" spans="1:7">
      <c r="A34" s="435"/>
      <c r="B34" s="435"/>
      <c r="C34" s="435"/>
      <c r="D34" s="435"/>
      <c r="E34" s="435"/>
      <c r="G34" s="430"/>
    </row>
    <row r="35" spans="1:7">
      <c r="A35" s="435"/>
      <c r="B35" s="435"/>
      <c r="C35" s="435"/>
      <c r="D35" s="435"/>
      <c r="E35" s="435"/>
      <c r="G35" s="430"/>
    </row>
    <row r="36" spans="1:7" ht="15.75" customHeight="1">
      <c r="A36" s="458"/>
      <c r="B36" s="458"/>
      <c r="C36" s="458"/>
      <c r="D36" s="458"/>
      <c r="E36" s="458"/>
      <c r="G36" s="430"/>
    </row>
    <row r="37" spans="1:7" ht="22.5" customHeight="1">
      <c r="A37" s="435"/>
      <c r="B37" s="435"/>
      <c r="C37" s="435"/>
      <c r="D37" s="435"/>
      <c r="E37" s="435"/>
      <c r="F37" s="189"/>
      <c r="G37" s="430"/>
    </row>
    <row r="38" spans="1:7" ht="32.25" customHeight="1">
      <c r="A38" s="455" t="s">
        <v>760</v>
      </c>
      <c r="B38" s="435"/>
      <c r="C38" s="435"/>
      <c r="D38" s="435"/>
      <c r="E38" s="470" t="s">
        <v>759</v>
      </c>
      <c r="F38" s="470"/>
      <c r="G38" s="452"/>
    </row>
    <row r="39" spans="1:7" ht="27">
      <c r="A39" s="459"/>
      <c r="B39" s="435"/>
      <c r="C39" s="435"/>
      <c r="D39" s="435"/>
      <c r="E39" s="435"/>
      <c r="F39" s="460"/>
      <c r="G39" s="430"/>
    </row>
    <row r="40" spans="1:7" ht="26.25" customHeight="1"/>
    <row r="41" spans="1:7" ht="21.75" customHeight="1"/>
    <row r="44" spans="1:7" ht="13.5" customHeight="1"/>
    <row r="45" spans="1:7" ht="13.5" customHeight="1"/>
    <row r="47" spans="1:7" ht="20.100000000000001" customHeight="1"/>
    <row r="48" spans="1:7" ht="20.100000000000001" customHeight="1"/>
    <row r="49" ht="23.25" customHeight="1"/>
    <row r="50" ht="25.5" customHeight="1"/>
    <row r="51" ht="30.75" customHeight="1"/>
    <row r="53" ht="22.5" customHeight="1"/>
    <row r="56" ht="26.25" customHeight="1"/>
    <row r="57" ht="21.75" customHeight="1"/>
    <row r="60" ht="13.5" customHeight="1"/>
    <row r="61" ht="13.5" customHeight="1"/>
    <row r="63" ht="25.5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32.25" customHeight="1"/>
    <row r="77" ht="20.100000000000001" customHeight="1"/>
    <row r="78" ht="20.100000000000001" customHeight="1"/>
    <row r="79" ht="20.100000000000001" customHeight="1"/>
    <row r="80" ht="24.75" customHeight="1"/>
    <row r="81" ht="20.100000000000001" customHeight="1"/>
    <row r="82" ht="20.100000000000001" customHeight="1"/>
    <row r="83" ht="20.100000000000001" customHeight="1"/>
    <row r="84" ht="24.75" customHeight="1"/>
    <row r="85" ht="24.75" customHeight="1"/>
    <row r="86" ht="23.25" customHeight="1"/>
    <row r="87" ht="25.5" customHeight="1"/>
    <row r="88" ht="20.100000000000001" customHeight="1"/>
    <row r="90" ht="22.5" customHeight="1"/>
    <row r="93" ht="26.25" customHeight="1"/>
    <row r="94" ht="21.75" customHeight="1"/>
    <row r="97" ht="13.5" customHeight="1"/>
    <row r="98" ht="13.5" customHeight="1"/>
    <row r="100" ht="25.5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32.25" customHeight="1"/>
    <row r="114" ht="20.100000000000001" customHeight="1"/>
    <row r="115" ht="20.100000000000001" customHeight="1"/>
    <row r="116" ht="20.100000000000001" customHeight="1"/>
    <row r="117" ht="24.75" customHeight="1"/>
    <row r="118" ht="20.100000000000001" customHeight="1"/>
    <row r="119" ht="20.100000000000001" customHeight="1"/>
    <row r="120" ht="20.100000000000001" customHeight="1"/>
    <row r="121" ht="24.75" customHeight="1"/>
    <row r="122" ht="24.75" customHeight="1"/>
    <row r="123" ht="23.25" customHeight="1"/>
    <row r="124" ht="25.5" customHeight="1"/>
    <row r="125" ht="20.100000000000001" customHeight="1"/>
    <row r="127" ht="22.5" customHeight="1"/>
    <row r="130" ht="26.25" customHeight="1"/>
    <row r="131" ht="21.75" customHeight="1"/>
    <row r="134" ht="13.5" customHeight="1"/>
    <row r="135" ht="13.5" customHeight="1"/>
    <row r="137" ht="25.5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32.25" customHeight="1"/>
    <row r="151" ht="20.100000000000001" customHeight="1"/>
    <row r="152" ht="20.100000000000001" customHeight="1"/>
    <row r="153" ht="20.100000000000001" customHeight="1"/>
    <row r="154" ht="24.75" customHeight="1"/>
    <row r="155" ht="20.100000000000001" customHeight="1"/>
    <row r="156" ht="20.100000000000001" customHeight="1"/>
    <row r="157" ht="20.100000000000001" customHeight="1"/>
    <row r="158" ht="24.75" customHeight="1"/>
    <row r="159" ht="24.75" customHeight="1"/>
    <row r="160" ht="23.25" customHeight="1"/>
    <row r="161" ht="25.5" customHeight="1"/>
    <row r="162" ht="20.100000000000001" customHeight="1"/>
    <row r="164" ht="22.5" customHeight="1"/>
    <row r="167" ht="26.25" customHeight="1"/>
    <row r="168" ht="21.75" customHeight="1"/>
    <row r="171" ht="13.5" customHeight="1"/>
    <row r="172" ht="13.5" customHeight="1"/>
    <row r="174" ht="25.5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32.25" customHeight="1"/>
    <row r="188" ht="20.100000000000001" customHeight="1"/>
    <row r="189" ht="20.100000000000001" customHeight="1"/>
    <row r="190" ht="20.100000000000001" customHeight="1"/>
    <row r="191" ht="24.75" customHeight="1"/>
    <row r="192" ht="20.100000000000001" customHeight="1"/>
    <row r="193" ht="20.100000000000001" customHeight="1"/>
    <row r="194" ht="20.100000000000001" customHeight="1"/>
    <row r="195" ht="24.75" customHeight="1"/>
    <row r="196" ht="24.75" customHeight="1"/>
    <row r="197" ht="23.25" customHeight="1"/>
    <row r="198" ht="25.5" customHeight="1"/>
    <row r="199" ht="20.100000000000001" customHeight="1"/>
    <row r="201" ht="22.5" customHeight="1"/>
    <row r="204" ht="26.25" customHeight="1"/>
    <row r="205" ht="21.75" customHeight="1"/>
    <row r="208" ht="13.5" customHeight="1"/>
    <row r="209" ht="13.5" customHeight="1"/>
    <row r="211" ht="25.5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32.25" customHeight="1"/>
    <row r="225" ht="20.100000000000001" customHeight="1"/>
    <row r="226" ht="20.100000000000001" customHeight="1"/>
    <row r="227" ht="20.100000000000001" customHeight="1"/>
    <row r="228" ht="24.75" customHeight="1"/>
    <row r="229" ht="20.100000000000001" customHeight="1"/>
    <row r="230" ht="20.100000000000001" customHeight="1"/>
    <row r="231" ht="20.100000000000001" customHeight="1"/>
    <row r="232" ht="24.75" customHeight="1"/>
    <row r="233" ht="24.75" customHeight="1"/>
    <row r="234" ht="23.25" customHeight="1"/>
    <row r="235" ht="25.5" customHeight="1"/>
    <row r="236" ht="20.100000000000001" customHeight="1"/>
    <row r="238" ht="22.5" customHeight="1"/>
    <row r="241" ht="26.25" customHeight="1"/>
    <row r="242" ht="21.75" customHeight="1"/>
    <row r="245" ht="13.5" customHeight="1"/>
    <row r="246" ht="13.5" customHeight="1"/>
    <row r="248" ht="25.5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32.25" customHeight="1"/>
    <row r="262" ht="20.100000000000001" customHeight="1"/>
    <row r="263" ht="20.100000000000001" customHeight="1"/>
    <row r="264" ht="20.100000000000001" customHeight="1"/>
    <row r="265" ht="24.75" customHeight="1"/>
    <row r="266" ht="20.100000000000001" customHeight="1"/>
    <row r="267" ht="20.100000000000001" customHeight="1"/>
    <row r="268" ht="20.100000000000001" customHeight="1"/>
    <row r="269" ht="24.75" customHeight="1"/>
    <row r="270" ht="24.75" customHeight="1"/>
    <row r="271" ht="23.25" customHeight="1"/>
    <row r="272" ht="25.5" customHeight="1"/>
    <row r="273" ht="20.100000000000001" customHeight="1"/>
    <row r="275" ht="22.5" customHeight="1"/>
    <row r="278" ht="26.25" customHeight="1"/>
    <row r="279" ht="21.75" customHeight="1"/>
    <row r="282" ht="13.5" customHeight="1"/>
    <row r="283" ht="13.5" customHeight="1"/>
    <row r="285" ht="25.5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32.25" customHeight="1"/>
    <row r="299" ht="20.100000000000001" customHeight="1"/>
    <row r="300" ht="20.100000000000001" customHeight="1"/>
    <row r="301" ht="20.100000000000001" customHeight="1"/>
    <row r="302" ht="24.75" customHeight="1"/>
    <row r="303" ht="20.100000000000001" customHeight="1"/>
    <row r="304" ht="20.100000000000001" customHeight="1"/>
    <row r="305" ht="20.100000000000001" customHeight="1"/>
    <row r="306" ht="24.75" customHeight="1"/>
    <row r="307" ht="24.75" customHeight="1"/>
    <row r="308" ht="23.25" customHeight="1"/>
    <row r="309" ht="25.5" customHeight="1"/>
    <row r="310" ht="20.100000000000001" customHeight="1"/>
    <row r="312" ht="22.5" customHeight="1"/>
    <row r="315" ht="26.25" customHeight="1"/>
    <row r="316" ht="21.75" customHeight="1"/>
    <row r="319" ht="13.5" customHeight="1"/>
    <row r="320" ht="13.5" customHeight="1"/>
    <row r="322" ht="25.5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32.25" customHeight="1"/>
    <row r="336" ht="20.100000000000001" customHeight="1"/>
    <row r="337" ht="20.100000000000001" customHeight="1"/>
    <row r="338" ht="20.100000000000001" customHeight="1"/>
    <row r="339" ht="24.75" customHeight="1"/>
    <row r="340" ht="20.100000000000001" customHeight="1"/>
    <row r="341" ht="20.100000000000001" customHeight="1"/>
    <row r="342" ht="16.5" customHeight="1"/>
    <row r="343" ht="16.5" customHeight="1"/>
    <row r="344" ht="24.75" customHeight="1"/>
    <row r="345" ht="23.25" customHeight="1"/>
    <row r="346" ht="25.5" customHeight="1"/>
    <row r="347" ht="20.100000000000001" customHeight="1"/>
    <row r="349" ht="3.75" customHeight="1"/>
  </sheetData>
  <mergeCells count="3">
    <mergeCell ref="A4:G4"/>
    <mergeCell ref="A5:G5"/>
    <mergeCell ref="E38:F38"/>
  </mergeCells>
  <phoneticPr fontId="3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W205"/>
  <sheetViews>
    <sheetView topLeftCell="J28" workbookViewId="0">
      <selection activeCell="N51" sqref="N51"/>
    </sheetView>
  </sheetViews>
  <sheetFormatPr defaultRowHeight="12.75"/>
  <cols>
    <col min="1" max="1" width="2.7109375" style="1" hidden="1" customWidth="1"/>
    <col min="2" max="2" width="45.5703125" style="1" hidden="1" customWidth="1"/>
    <col min="3" max="3" width="5.28515625" style="2" hidden="1" customWidth="1"/>
    <col min="4" max="4" width="6.140625" style="1" hidden="1" customWidth="1"/>
    <col min="5" max="5" width="17" style="3" hidden="1" customWidth="1"/>
    <col min="6" max="6" width="17.7109375" style="3" hidden="1" customWidth="1"/>
    <col min="7" max="7" width="13.5703125" style="3" hidden="1" customWidth="1"/>
    <col min="8" max="8" width="6.140625" style="3" hidden="1" customWidth="1"/>
    <col min="9" max="9" width="6.5703125" style="1" hidden="1" customWidth="1"/>
    <col min="10" max="10" width="58" style="1" customWidth="1"/>
    <col min="11" max="11" width="5.5703125" style="1" customWidth="1"/>
    <col min="12" max="12" width="15.42578125" style="5" customWidth="1"/>
    <col min="13" max="13" width="16.140625" style="1" bestFit="1" customWidth="1"/>
    <col min="14" max="14" width="32.85546875" style="7" bestFit="1" customWidth="1"/>
    <col min="15" max="15" width="103.140625" style="8" bestFit="1" customWidth="1"/>
    <col min="16" max="16" width="10" style="1" customWidth="1"/>
    <col min="17" max="17" width="15.5703125" style="1" customWidth="1"/>
    <col min="18" max="18" width="14" style="1" customWidth="1"/>
    <col min="19" max="16384" width="9.140625" style="1"/>
  </cols>
  <sheetData>
    <row r="1" spans="1:23" ht="18.75" customHeight="1">
      <c r="J1" s="4" t="s">
        <v>0</v>
      </c>
      <c r="M1" s="6" t="s">
        <v>1</v>
      </c>
    </row>
    <row r="2" spans="1:23">
      <c r="J2" s="1" t="s">
        <v>2</v>
      </c>
    </row>
    <row r="3" spans="1:23" ht="14.25" customHeight="1">
      <c r="J3" s="9" t="s">
        <v>3</v>
      </c>
    </row>
    <row r="4" spans="1:23" ht="6.75" customHeight="1"/>
    <row r="5" spans="1:23" ht="20.25" customHeight="1">
      <c r="J5" s="471" t="s">
        <v>4</v>
      </c>
      <c r="K5" s="471"/>
      <c r="L5" s="471"/>
      <c r="M5" s="471"/>
    </row>
    <row r="6" spans="1:23" ht="15" customHeight="1">
      <c r="A6" s="10"/>
      <c r="B6" s="10"/>
      <c r="C6" s="11"/>
      <c r="D6" s="10"/>
      <c r="E6" s="12"/>
      <c r="F6" s="12"/>
      <c r="G6" s="12"/>
      <c r="H6" s="12"/>
      <c r="I6" s="10"/>
      <c r="J6" s="472" t="s">
        <v>5</v>
      </c>
      <c r="K6" s="472"/>
      <c r="L6" s="472"/>
      <c r="M6" s="472"/>
    </row>
    <row r="7" spans="1:23" ht="15.75" customHeight="1">
      <c r="J7" s="473" t="s">
        <v>763</v>
      </c>
      <c r="K7" s="473"/>
      <c r="L7" s="473"/>
      <c r="M7" s="473"/>
    </row>
    <row r="8" spans="1:23" ht="12" customHeight="1">
      <c r="E8" s="13"/>
      <c r="I8" s="14"/>
      <c r="M8" s="15" t="s">
        <v>6</v>
      </c>
      <c r="N8" s="16"/>
      <c r="O8" s="17"/>
      <c r="P8" s="14"/>
      <c r="Q8" s="14"/>
      <c r="R8" s="14"/>
      <c r="S8" s="14"/>
      <c r="T8" s="14"/>
      <c r="U8" s="14"/>
      <c r="V8" s="14"/>
      <c r="W8" s="14"/>
    </row>
    <row r="9" spans="1:23" s="18" customFormat="1" ht="26.25" customHeight="1">
      <c r="B9" s="19" t="s">
        <v>7</v>
      </c>
      <c r="C9" s="20" t="s">
        <v>8</v>
      </c>
      <c r="D9" s="21"/>
      <c r="E9" s="22" t="s">
        <v>768</v>
      </c>
      <c r="F9" s="22" t="s">
        <v>769</v>
      </c>
      <c r="G9" s="23"/>
      <c r="H9" s="23"/>
      <c r="I9" s="24"/>
      <c r="J9" s="25" t="s">
        <v>9</v>
      </c>
      <c r="K9" s="25" t="s">
        <v>10</v>
      </c>
      <c r="L9" s="26" t="s">
        <v>764</v>
      </c>
      <c r="M9" s="26" t="s">
        <v>765</v>
      </c>
      <c r="N9" s="27"/>
      <c r="O9" s="28"/>
      <c r="P9" s="29"/>
      <c r="Q9" s="30"/>
      <c r="R9" s="30"/>
    </row>
    <row r="10" spans="1:23" ht="18.75" customHeight="1">
      <c r="A10" s="14"/>
      <c r="B10" s="31" t="s">
        <v>11</v>
      </c>
      <c r="C10" s="32"/>
      <c r="D10" s="31"/>
      <c r="E10" s="33"/>
      <c r="F10" s="33"/>
      <c r="G10" s="33"/>
      <c r="H10" s="33"/>
      <c r="J10" s="34" t="s">
        <v>12</v>
      </c>
      <c r="K10" s="35"/>
      <c r="L10" s="36"/>
      <c r="M10" s="37"/>
      <c r="N10" s="38"/>
      <c r="O10" s="39"/>
      <c r="P10" s="14"/>
      <c r="Q10" s="14"/>
      <c r="R10" s="14"/>
      <c r="S10" s="14"/>
      <c r="T10" s="14"/>
      <c r="U10" s="14"/>
      <c r="V10" s="14"/>
      <c r="W10" s="14"/>
    </row>
    <row r="11" spans="1:23" s="9" customFormat="1" ht="14.25" customHeight="1">
      <c r="A11" s="40"/>
      <c r="B11" s="41" t="s">
        <v>13</v>
      </c>
      <c r="C11" s="42" t="s">
        <v>14</v>
      </c>
      <c r="D11" s="31"/>
      <c r="E11" s="43"/>
      <c r="F11" s="44"/>
      <c r="G11" s="44"/>
      <c r="H11" s="43"/>
      <c r="J11" s="45" t="s">
        <v>15</v>
      </c>
      <c r="K11" s="46" t="s">
        <v>14</v>
      </c>
      <c r="L11" s="47">
        <v>23717672661</v>
      </c>
      <c r="M11" s="47">
        <v>74899907389</v>
      </c>
      <c r="N11" s="48"/>
      <c r="O11" s="39"/>
      <c r="P11" s="40"/>
      <c r="Q11" s="40"/>
      <c r="R11" s="40"/>
      <c r="S11" s="40"/>
      <c r="T11" s="40"/>
      <c r="U11" s="40"/>
      <c r="V11" s="40"/>
      <c r="W11" s="40"/>
    </row>
    <row r="12" spans="1:23" ht="13.5">
      <c r="A12" s="14"/>
      <c r="B12" s="41" t="s">
        <v>16</v>
      </c>
      <c r="C12" s="49"/>
      <c r="D12" s="50"/>
      <c r="E12" s="33"/>
      <c r="F12" s="33"/>
      <c r="G12" s="51"/>
      <c r="H12" s="52"/>
      <c r="J12" s="45" t="s">
        <v>17</v>
      </c>
      <c r="K12" s="53"/>
      <c r="L12" s="54"/>
      <c r="M12" s="174">
        <v>0</v>
      </c>
      <c r="N12" s="48"/>
      <c r="O12" s="39"/>
      <c r="P12" s="14"/>
      <c r="Q12" s="14"/>
      <c r="R12" s="14"/>
      <c r="S12" s="14"/>
      <c r="T12" s="14"/>
      <c r="U12" s="14"/>
      <c r="V12" s="14"/>
      <c r="W12" s="14"/>
    </row>
    <row r="13" spans="1:23" ht="12.75" customHeight="1">
      <c r="A13" s="14"/>
      <c r="B13" s="55" t="s">
        <v>18</v>
      </c>
      <c r="C13" s="42" t="s">
        <v>19</v>
      </c>
      <c r="D13" s="56"/>
      <c r="E13" s="33"/>
      <c r="F13" s="51"/>
      <c r="G13" s="51"/>
      <c r="H13" s="33"/>
      <c r="J13" s="57" t="s">
        <v>20</v>
      </c>
      <c r="K13" s="46" t="s">
        <v>19</v>
      </c>
      <c r="L13" s="54">
        <v>224222411546</v>
      </c>
      <c r="M13" s="151">
        <v>287018120016</v>
      </c>
      <c r="N13" s="48"/>
      <c r="O13" s="39"/>
      <c r="P13" s="14"/>
      <c r="Q13" s="14"/>
      <c r="R13" s="14"/>
      <c r="S13" s="14"/>
      <c r="T13" s="14"/>
      <c r="U13" s="14"/>
      <c r="V13" s="14"/>
      <c r="W13" s="14"/>
    </row>
    <row r="14" spans="1:23" ht="14.25" customHeight="1">
      <c r="A14" s="14"/>
      <c r="B14" s="55" t="s">
        <v>21</v>
      </c>
      <c r="C14" s="58" t="s">
        <v>22</v>
      </c>
      <c r="D14" s="56"/>
      <c r="E14" s="33"/>
      <c r="F14" s="33"/>
      <c r="G14" s="51"/>
      <c r="H14" s="33"/>
      <c r="J14" s="57" t="s">
        <v>23</v>
      </c>
      <c r="K14" s="46" t="s">
        <v>22</v>
      </c>
      <c r="L14" s="54">
        <v>0</v>
      </c>
      <c r="M14" s="151">
        <v>0</v>
      </c>
      <c r="N14" s="48"/>
      <c r="O14" s="39"/>
      <c r="P14" s="14"/>
      <c r="Q14" s="14"/>
      <c r="R14" s="14"/>
      <c r="S14" s="14"/>
      <c r="T14" s="14"/>
      <c r="U14" s="14"/>
      <c r="V14" s="14"/>
      <c r="W14" s="14"/>
    </row>
    <row r="15" spans="1:23" ht="14.25" customHeight="1">
      <c r="A15" s="14"/>
      <c r="B15" s="55" t="s">
        <v>24</v>
      </c>
      <c r="C15" s="58" t="s">
        <v>25</v>
      </c>
      <c r="D15" s="56"/>
      <c r="E15" s="33"/>
      <c r="F15" s="33">
        <v>0</v>
      </c>
      <c r="G15" s="51"/>
      <c r="H15" s="33"/>
      <c r="J15" s="57" t="s">
        <v>26</v>
      </c>
      <c r="K15" s="59" t="s">
        <v>25</v>
      </c>
      <c r="L15" s="54">
        <v>0</v>
      </c>
      <c r="M15" s="151">
        <v>0</v>
      </c>
      <c r="N15" s="48"/>
      <c r="O15" s="39"/>
      <c r="P15" s="14"/>
      <c r="Q15" s="14"/>
      <c r="R15" s="14"/>
      <c r="S15" s="14"/>
      <c r="T15" s="14"/>
      <c r="U15" s="14"/>
      <c r="V15" s="14"/>
      <c r="W15" s="14"/>
    </row>
    <row r="16" spans="1:23" ht="12.75" customHeight="1">
      <c r="A16" s="14"/>
      <c r="B16" s="60" t="s">
        <v>27</v>
      </c>
      <c r="C16" s="42" t="s">
        <v>28</v>
      </c>
      <c r="D16" s="56"/>
      <c r="E16" s="61"/>
      <c r="F16" s="51"/>
      <c r="G16" s="51"/>
      <c r="H16" s="33"/>
      <c r="J16" s="57" t="s">
        <v>29</v>
      </c>
      <c r="K16" s="46" t="s">
        <v>28</v>
      </c>
      <c r="L16" s="54">
        <v>-682486834</v>
      </c>
      <c r="M16" s="152">
        <v>-3042080635</v>
      </c>
      <c r="N16" s="48"/>
      <c r="O16" s="39"/>
      <c r="P16" s="14"/>
      <c r="Q16" s="14"/>
      <c r="R16" s="14"/>
      <c r="S16" s="14"/>
      <c r="T16" s="14"/>
      <c r="U16" s="14"/>
      <c r="V16" s="14"/>
      <c r="W16" s="14"/>
    </row>
    <row r="17" spans="1:23" ht="12.75" customHeight="1">
      <c r="A17" s="14"/>
      <c r="B17" s="56" t="s">
        <v>30</v>
      </c>
      <c r="C17" s="42" t="s">
        <v>31</v>
      </c>
      <c r="D17" s="56"/>
      <c r="E17" s="62"/>
      <c r="F17" s="51"/>
      <c r="G17" s="51"/>
      <c r="H17" s="33"/>
      <c r="J17" s="57" t="s">
        <v>32</v>
      </c>
      <c r="K17" s="46" t="s">
        <v>31</v>
      </c>
      <c r="L17" s="54">
        <v>80995299792</v>
      </c>
      <c r="M17" s="151">
        <v>75345067429</v>
      </c>
      <c r="N17" s="48"/>
      <c r="O17" s="39"/>
      <c r="P17" s="14"/>
      <c r="Q17" s="14"/>
      <c r="R17" s="14"/>
      <c r="S17" s="14"/>
      <c r="T17" s="14"/>
      <c r="U17" s="14"/>
      <c r="V17" s="14"/>
      <c r="W17" s="14"/>
    </row>
    <row r="18" spans="1:23" ht="17.25" customHeight="1">
      <c r="A18" s="14"/>
      <c r="B18" s="41" t="s">
        <v>33</v>
      </c>
      <c r="C18" s="42" t="s">
        <v>34</v>
      </c>
      <c r="D18" s="31"/>
      <c r="E18" s="43">
        <f>SUM(E11:E17)</f>
        <v>0</v>
      </c>
      <c r="F18" s="43">
        <f>SUM(F11:F17)</f>
        <v>0</v>
      </c>
      <c r="G18" s="43"/>
      <c r="H18" s="43"/>
      <c r="J18" s="63" t="s">
        <v>35</v>
      </c>
      <c r="K18" s="64" t="s">
        <v>34</v>
      </c>
      <c r="L18" s="47">
        <f>SUM(L11:L17)</f>
        <v>328252897165</v>
      </c>
      <c r="M18" s="47">
        <f>SUM(M11:M17)</f>
        <v>434221014199</v>
      </c>
      <c r="N18" s="65"/>
      <c r="O18" s="39"/>
      <c r="P18" s="14"/>
      <c r="Q18" s="14"/>
      <c r="R18" s="14"/>
      <c r="S18" s="14"/>
      <c r="T18" s="14"/>
      <c r="U18" s="14"/>
      <c r="V18" s="14"/>
      <c r="W18" s="14"/>
    </row>
    <row r="19" spans="1:23" ht="12.75" customHeight="1">
      <c r="A19" s="14"/>
      <c r="B19" s="56" t="s">
        <v>36</v>
      </c>
      <c r="C19" s="42" t="s">
        <v>37</v>
      </c>
      <c r="D19" s="56"/>
      <c r="E19" s="33"/>
      <c r="F19" s="33"/>
      <c r="G19" s="33"/>
      <c r="H19" s="33"/>
      <c r="J19" s="57" t="s">
        <v>38</v>
      </c>
      <c r="K19" s="46" t="s">
        <v>37</v>
      </c>
      <c r="L19" s="54">
        <v>-91824947862</v>
      </c>
      <c r="M19" s="152">
        <v>25770193159</v>
      </c>
      <c r="N19" s="48"/>
      <c r="O19" s="39"/>
      <c r="P19" s="14"/>
      <c r="Q19" s="14"/>
      <c r="R19" s="14"/>
      <c r="S19" s="14"/>
      <c r="T19" s="14"/>
      <c r="U19" s="14"/>
      <c r="V19" s="14"/>
      <c r="W19" s="14"/>
    </row>
    <row r="20" spans="1:23">
      <c r="A20" s="14"/>
      <c r="B20" s="56" t="s">
        <v>39</v>
      </c>
      <c r="C20" s="42" t="s">
        <v>40</v>
      </c>
      <c r="D20" s="56"/>
      <c r="E20" s="33"/>
      <c r="F20" s="33"/>
      <c r="G20" s="33"/>
      <c r="H20" s="33"/>
      <c r="J20" s="57" t="s">
        <v>41</v>
      </c>
      <c r="K20" s="59" t="s">
        <v>40</v>
      </c>
      <c r="L20" s="54">
        <v>-381427219372</v>
      </c>
      <c r="M20" s="152">
        <v>-26364460239</v>
      </c>
      <c r="N20" s="48"/>
      <c r="O20" s="39"/>
      <c r="P20" s="14"/>
      <c r="Q20" s="14"/>
      <c r="R20" s="14"/>
      <c r="S20" s="14"/>
      <c r="T20" s="14"/>
      <c r="U20" s="14"/>
      <c r="V20" s="14"/>
      <c r="W20" s="14"/>
    </row>
    <row r="21" spans="1:23">
      <c r="A21" s="14"/>
      <c r="B21" s="56" t="s">
        <v>42</v>
      </c>
      <c r="C21" s="42" t="s">
        <v>43</v>
      </c>
      <c r="D21" s="56"/>
      <c r="E21" s="33"/>
      <c r="F21" s="33"/>
      <c r="G21" s="33"/>
      <c r="H21" s="33"/>
      <c r="J21" s="57" t="s">
        <v>44</v>
      </c>
      <c r="K21" s="59" t="s">
        <v>43</v>
      </c>
      <c r="L21" s="54">
        <v>324028574390</v>
      </c>
      <c r="M21" s="54">
        <v>90466535494</v>
      </c>
      <c r="N21" s="48"/>
      <c r="O21" s="39"/>
      <c r="P21" s="14"/>
      <c r="Q21" s="14"/>
      <c r="R21" s="14"/>
      <c r="S21" s="14"/>
      <c r="T21" s="14"/>
      <c r="U21" s="14"/>
      <c r="V21" s="14"/>
      <c r="W21" s="14"/>
    </row>
    <row r="22" spans="1:23">
      <c r="A22" s="14"/>
      <c r="B22" s="56" t="s">
        <v>45</v>
      </c>
      <c r="C22" s="58" t="s">
        <v>46</v>
      </c>
      <c r="D22" s="56"/>
      <c r="E22" s="33"/>
      <c r="F22" s="33"/>
      <c r="G22" s="33"/>
      <c r="H22" s="33"/>
      <c r="J22" s="57" t="s">
        <v>47</v>
      </c>
      <c r="K22" s="66">
        <v>12</v>
      </c>
      <c r="L22" s="54">
        <v>311540623</v>
      </c>
      <c r="M22" s="153">
        <v>20267216545</v>
      </c>
      <c r="N22" s="48"/>
      <c r="O22" s="39"/>
      <c r="P22" s="14"/>
      <c r="Q22" s="14"/>
      <c r="R22" s="14"/>
      <c r="S22" s="14"/>
      <c r="T22" s="14"/>
      <c r="U22" s="14"/>
      <c r="V22" s="14"/>
      <c r="W22" s="14"/>
    </row>
    <row r="23" spans="1:23">
      <c r="A23" s="14"/>
      <c r="B23" s="67" t="s">
        <v>48</v>
      </c>
      <c r="C23" s="68" t="s">
        <v>49</v>
      </c>
      <c r="D23" s="67"/>
      <c r="E23" s="33"/>
      <c r="F23" s="33"/>
      <c r="G23" s="33"/>
      <c r="H23" s="33"/>
      <c r="J23" s="57" t="s">
        <v>50</v>
      </c>
      <c r="K23" s="66">
        <v>13</v>
      </c>
      <c r="L23" s="54">
        <v>-83257418927</v>
      </c>
      <c r="M23" s="54">
        <v>-73631073660</v>
      </c>
      <c r="N23" s="48"/>
      <c r="O23" s="39"/>
      <c r="P23" s="14"/>
      <c r="Q23" s="14"/>
      <c r="R23" s="14"/>
      <c r="S23" s="14"/>
      <c r="T23" s="14"/>
      <c r="U23" s="14"/>
      <c r="V23" s="14"/>
      <c r="W23" s="14"/>
    </row>
    <row r="24" spans="1:23">
      <c r="A24" s="14"/>
      <c r="B24" s="67" t="s">
        <v>51</v>
      </c>
      <c r="C24" s="68">
        <v>14</v>
      </c>
      <c r="D24" s="67"/>
      <c r="E24" s="33"/>
      <c r="F24" s="33"/>
      <c r="G24" s="33"/>
      <c r="H24" s="33"/>
      <c r="J24" s="57" t="s">
        <v>52</v>
      </c>
      <c r="K24" s="66">
        <v>14</v>
      </c>
      <c r="L24" s="54">
        <v>-14632695530</v>
      </c>
      <c r="M24" s="54">
        <v>-15150207498</v>
      </c>
      <c r="N24" s="48"/>
      <c r="O24" s="39"/>
      <c r="P24" s="14"/>
      <c r="Q24" s="14"/>
      <c r="R24" s="14"/>
      <c r="S24" s="14"/>
      <c r="T24" s="14"/>
      <c r="U24" s="14"/>
      <c r="V24" s="14"/>
      <c r="W24" s="14"/>
    </row>
    <row r="25" spans="1:23">
      <c r="A25" s="14"/>
      <c r="B25" s="56" t="s">
        <v>53</v>
      </c>
      <c r="C25" s="58" t="s">
        <v>54</v>
      </c>
      <c r="D25" s="56"/>
      <c r="E25" s="33"/>
      <c r="F25" s="33"/>
      <c r="G25" s="33"/>
      <c r="H25" s="33"/>
      <c r="J25" s="57" t="s">
        <v>55</v>
      </c>
      <c r="K25" s="66">
        <v>15</v>
      </c>
      <c r="L25" s="54">
        <v>3543018141</v>
      </c>
      <c r="M25" s="54">
        <v>302000000</v>
      </c>
      <c r="N25" s="48"/>
      <c r="O25" s="39"/>
      <c r="P25" s="14"/>
      <c r="Q25" s="14"/>
      <c r="R25" s="14"/>
      <c r="S25" s="14"/>
      <c r="T25" s="14"/>
      <c r="U25" s="14"/>
      <c r="V25" s="14"/>
      <c r="W25" s="14"/>
    </row>
    <row r="26" spans="1:23" ht="13.5" customHeight="1">
      <c r="A26" s="14"/>
      <c r="B26" s="56" t="s">
        <v>56</v>
      </c>
      <c r="C26" s="58" t="s">
        <v>57</v>
      </c>
      <c r="D26" s="56"/>
      <c r="E26" s="33"/>
      <c r="F26" s="33"/>
      <c r="G26" s="33"/>
      <c r="H26" s="33"/>
      <c r="J26" s="57" t="s">
        <v>58</v>
      </c>
      <c r="K26" s="66">
        <v>16</v>
      </c>
      <c r="L26" s="54">
        <v>-24397693045</v>
      </c>
      <c r="M26" s="54">
        <v>-9574797160</v>
      </c>
      <c r="N26" s="48"/>
      <c r="O26" s="39"/>
      <c r="P26" s="14"/>
      <c r="Q26" s="14"/>
      <c r="R26" s="14"/>
      <c r="S26" s="14"/>
      <c r="T26" s="14"/>
      <c r="U26" s="14"/>
      <c r="V26" s="14"/>
      <c r="W26" s="14"/>
    </row>
    <row r="27" spans="1:23" s="9" customFormat="1" ht="13.5">
      <c r="A27" s="40"/>
      <c r="B27" s="41" t="s">
        <v>59</v>
      </c>
      <c r="C27" s="42" t="s">
        <v>60</v>
      </c>
      <c r="D27" s="31"/>
      <c r="E27" s="43">
        <f>SUM(E18:E26)</f>
        <v>0</v>
      </c>
      <c r="F27" s="43">
        <f>SUM(F18:F26)</f>
        <v>0</v>
      </c>
      <c r="H27" s="43"/>
      <c r="I27" s="69"/>
      <c r="J27" s="45" t="s">
        <v>61</v>
      </c>
      <c r="K27" s="70">
        <v>20</v>
      </c>
      <c r="L27" s="47">
        <f>SUM(L18:L26)</f>
        <v>60596055583</v>
      </c>
      <c r="M27" s="47">
        <f>SUM(M18:M26)</f>
        <v>446306420840</v>
      </c>
      <c r="N27" s="65"/>
      <c r="O27" s="39"/>
      <c r="P27" s="40"/>
      <c r="Q27" s="40"/>
      <c r="R27" s="40"/>
      <c r="S27" s="40"/>
      <c r="T27" s="40"/>
      <c r="U27" s="40"/>
      <c r="V27" s="40"/>
      <c r="W27" s="40"/>
    </row>
    <row r="28" spans="1:23" ht="14.25" customHeight="1">
      <c r="A28" s="14"/>
      <c r="B28" s="31" t="s">
        <v>62</v>
      </c>
      <c r="C28" s="71"/>
      <c r="D28" s="31"/>
      <c r="E28" s="33"/>
      <c r="F28" s="33"/>
      <c r="G28" s="33"/>
      <c r="H28" s="33"/>
      <c r="J28" s="72" t="s">
        <v>63</v>
      </c>
      <c r="K28" s="73"/>
      <c r="L28" s="47"/>
      <c r="M28" s="47">
        <v>0</v>
      </c>
      <c r="N28" s="74"/>
      <c r="O28" s="39"/>
      <c r="P28" s="14"/>
      <c r="Q28" s="14"/>
      <c r="R28" s="14"/>
      <c r="S28" s="14"/>
      <c r="T28" s="14"/>
      <c r="U28" s="14"/>
      <c r="V28" s="14"/>
      <c r="W28" s="14"/>
    </row>
    <row r="29" spans="1:23" ht="14.25" customHeight="1">
      <c r="A29" s="14"/>
      <c r="B29" s="56" t="s">
        <v>64</v>
      </c>
      <c r="C29" s="42" t="s">
        <v>65</v>
      </c>
      <c r="D29" s="56"/>
      <c r="E29" s="33"/>
      <c r="F29" s="33"/>
      <c r="G29" s="33"/>
      <c r="H29" s="33"/>
      <c r="J29" s="57" t="s">
        <v>66</v>
      </c>
      <c r="K29" s="59" t="s">
        <v>65</v>
      </c>
      <c r="L29" s="54">
        <v>-57905615569</v>
      </c>
      <c r="M29" s="54">
        <v>-508454564587</v>
      </c>
      <c r="N29" s="48"/>
      <c r="O29" s="39"/>
      <c r="P29" s="14"/>
      <c r="Q29" s="14"/>
      <c r="R29" s="14"/>
      <c r="S29" s="14"/>
      <c r="T29" s="14"/>
      <c r="U29" s="14"/>
      <c r="V29" s="14"/>
      <c r="W29" s="14"/>
    </row>
    <row r="30" spans="1:23" ht="12.75" customHeight="1">
      <c r="A30" s="14"/>
      <c r="B30" s="56" t="s">
        <v>67</v>
      </c>
      <c r="C30" s="58" t="s">
        <v>68</v>
      </c>
      <c r="D30" s="56"/>
      <c r="E30" s="33"/>
      <c r="F30" s="33">
        <v>0</v>
      </c>
      <c r="G30" s="33"/>
      <c r="H30" s="33"/>
      <c r="J30" s="75" t="s">
        <v>69</v>
      </c>
      <c r="K30" s="59" t="s">
        <v>68</v>
      </c>
      <c r="L30" s="54">
        <v>0</v>
      </c>
      <c r="M30" s="54">
        <v>39169252</v>
      </c>
      <c r="N30" s="48"/>
      <c r="O30" s="39"/>
      <c r="P30" s="14"/>
      <c r="Q30" s="14"/>
      <c r="R30" s="14"/>
      <c r="S30" s="14"/>
      <c r="T30" s="14"/>
      <c r="U30" s="14"/>
      <c r="V30" s="14"/>
      <c r="W30" s="14"/>
    </row>
    <row r="31" spans="1:23">
      <c r="A31" s="14"/>
      <c r="B31" s="56" t="s">
        <v>70</v>
      </c>
      <c r="C31" s="58" t="s">
        <v>71</v>
      </c>
      <c r="D31" s="56"/>
      <c r="E31" s="33"/>
      <c r="F31" s="33">
        <v>0</v>
      </c>
      <c r="G31" s="33"/>
      <c r="H31" s="33"/>
      <c r="J31" s="75" t="s">
        <v>72</v>
      </c>
      <c r="K31" s="59" t="s">
        <v>71</v>
      </c>
      <c r="L31" s="54">
        <v>0</v>
      </c>
      <c r="M31" s="54">
        <v>0</v>
      </c>
      <c r="N31" s="48"/>
      <c r="O31" s="39"/>
      <c r="P31" s="14"/>
      <c r="Q31" s="14"/>
      <c r="R31" s="14"/>
      <c r="S31" s="14"/>
      <c r="T31" s="14"/>
      <c r="U31" s="14"/>
      <c r="V31" s="14"/>
      <c r="W31" s="14"/>
    </row>
    <row r="32" spans="1:23" ht="14.25" customHeight="1">
      <c r="A32" s="14"/>
      <c r="B32" s="76" t="s">
        <v>73</v>
      </c>
      <c r="C32" s="58" t="s">
        <v>74</v>
      </c>
      <c r="D32" s="56"/>
      <c r="F32" s="3">
        <v>0</v>
      </c>
      <c r="G32" s="33"/>
      <c r="H32" s="33"/>
      <c r="J32" s="75" t="s">
        <v>75</v>
      </c>
      <c r="K32" s="59" t="s">
        <v>74</v>
      </c>
      <c r="L32" s="54">
        <v>0</v>
      </c>
      <c r="M32" s="54">
        <v>0</v>
      </c>
      <c r="N32" s="48"/>
      <c r="O32" s="39"/>
      <c r="P32" s="14"/>
      <c r="Q32" s="14"/>
      <c r="R32" s="14"/>
      <c r="S32" s="14"/>
      <c r="T32" s="14"/>
      <c r="U32" s="14"/>
      <c r="V32" s="14"/>
      <c r="W32" s="14"/>
    </row>
    <row r="33" spans="1:23" ht="12.75" customHeight="1">
      <c r="A33" s="14"/>
      <c r="B33" s="76" t="s">
        <v>76</v>
      </c>
      <c r="C33" s="71">
        <v>25</v>
      </c>
      <c r="D33" s="14"/>
      <c r="E33" s="33"/>
      <c r="F33" s="33"/>
      <c r="G33" s="33"/>
      <c r="H33" s="33"/>
      <c r="J33" s="75" t="s">
        <v>77</v>
      </c>
      <c r="K33" s="59" t="s">
        <v>78</v>
      </c>
      <c r="L33" s="54">
        <v>0</v>
      </c>
      <c r="M33" s="54">
        <v>-296581200</v>
      </c>
      <c r="N33" s="48"/>
      <c r="O33" s="39"/>
      <c r="P33" s="14"/>
      <c r="Q33" s="14"/>
      <c r="R33" s="14"/>
      <c r="S33" s="14"/>
      <c r="T33" s="14"/>
      <c r="U33" s="14"/>
      <c r="V33" s="14"/>
      <c r="W33" s="14"/>
    </row>
    <row r="34" spans="1:23" ht="12.75" customHeight="1">
      <c r="A34" s="14"/>
      <c r="B34" s="76" t="s">
        <v>79</v>
      </c>
      <c r="C34" s="71">
        <v>26</v>
      </c>
      <c r="D34" s="14"/>
      <c r="E34" s="33"/>
      <c r="F34" s="33">
        <v>0</v>
      </c>
      <c r="G34" s="33"/>
      <c r="H34" s="33"/>
      <c r="J34" s="75" t="s">
        <v>80</v>
      </c>
      <c r="K34" s="59" t="s">
        <v>81</v>
      </c>
      <c r="L34" s="54">
        <v>0</v>
      </c>
      <c r="M34" s="54">
        <v>2403441600</v>
      </c>
      <c r="N34" s="48"/>
      <c r="O34" s="39"/>
      <c r="P34" s="14"/>
      <c r="Q34" s="14"/>
      <c r="R34" s="14"/>
      <c r="S34" s="14"/>
      <c r="T34" s="14"/>
      <c r="U34" s="14"/>
      <c r="V34" s="14"/>
      <c r="W34" s="14"/>
    </row>
    <row r="35" spans="1:23" ht="12.75" customHeight="1">
      <c r="A35" s="14"/>
      <c r="B35" s="56" t="s">
        <v>82</v>
      </c>
      <c r="C35" s="71">
        <v>27</v>
      </c>
      <c r="D35" s="14"/>
      <c r="E35" s="77">
        <f>-E16</f>
        <v>0</v>
      </c>
      <c r="F35" s="77">
        <f>-F16</f>
        <v>0</v>
      </c>
      <c r="G35" s="33"/>
      <c r="H35" s="33"/>
      <c r="J35" s="75" t="s">
        <v>83</v>
      </c>
      <c r="K35" s="59" t="s">
        <v>84</v>
      </c>
      <c r="L35" s="54">
        <v>769327385</v>
      </c>
      <c r="M35" s="54">
        <v>3042080635</v>
      </c>
      <c r="N35" s="48"/>
      <c r="O35" s="39"/>
      <c r="P35" s="14"/>
      <c r="Q35" s="14"/>
      <c r="R35" s="14"/>
      <c r="S35" s="14"/>
      <c r="T35" s="14"/>
      <c r="U35" s="14"/>
      <c r="V35" s="14"/>
      <c r="W35" s="14"/>
    </row>
    <row r="36" spans="1:23" ht="13.5" customHeight="1">
      <c r="A36" s="14"/>
      <c r="B36" s="41" t="s">
        <v>85</v>
      </c>
      <c r="C36" s="58"/>
      <c r="D36" s="31"/>
      <c r="E36" s="43">
        <f>SUM(E28:E35)</f>
        <v>0</v>
      </c>
      <c r="F36" s="43">
        <f>SUM(F28:F35)</f>
        <v>0</v>
      </c>
      <c r="G36" s="43"/>
      <c r="H36" s="43"/>
      <c r="J36" s="45" t="s">
        <v>86</v>
      </c>
      <c r="K36" s="64" t="s">
        <v>87</v>
      </c>
      <c r="L36" s="47">
        <f>SUM(L29:L35)</f>
        <v>-57136288184</v>
      </c>
      <c r="M36" s="47">
        <f>SUM(M29:M35)</f>
        <v>-503266454300</v>
      </c>
      <c r="N36" s="48"/>
      <c r="O36" s="39"/>
      <c r="P36" s="14"/>
      <c r="Q36" s="14"/>
      <c r="R36" s="14"/>
      <c r="S36" s="14"/>
      <c r="T36" s="14"/>
      <c r="U36" s="14"/>
      <c r="V36" s="14"/>
      <c r="W36" s="14"/>
    </row>
    <row r="37" spans="1:23" ht="13.5" customHeight="1">
      <c r="A37" s="14"/>
      <c r="B37" s="31" t="s">
        <v>88</v>
      </c>
      <c r="C37" s="71"/>
      <c r="D37" s="31"/>
      <c r="E37" s="33"/>
      <c r="F37" s="33"/>
      <c r="G37" s="33"/>
      <c r="H37" s="33"/>
      <c r="J37" s="72" t="s">
        <v>89</v>
      </c>
      <c r="K37" s="53"/>
      <c r="L37" s="54"/>
      <c r="M37" s="54">
        <v>0</v>
      </c>
      <c r="N37" s="74"/>
      <c r="O37" s="39"/>
      <c r="P37" s="14"/>
      <c r="Q37" s="14"/>
      <c r="R37" s="14"/>
      <c r="S37" s="14"/>
      <c r="T37" s="14"/>
      <c r="U37" s="14"/>
      <c r="V37" s="14"/>
      <c r="W37" s="14"/>
    </row>
    <row r="38" spans="1:23" ht="15" customHeight="1">
      <c r="A38" s="14"/>
      <c r="B38" s="56" t="s">
        <v>90</v>
      </c>
      <c r="C38" s="42" t="s">
        <v>91</v>
      </c>
      <c r="D38" s="31"/>
      <c r="E38" s="33"/>
      <c r="F38" s="33"/>
      <c r="G38" s="33"/>
      <c r="H38" s="33"/>
      <c r="J38" s="75" t="s">
        <v>92</v>
      </c>
      <c r="K38" s="46" t="s">
        <v>91</v>
      </c>
      <c r="L38" s="54">
        <v>0</v>
      </c>
      <c r="M38" s="54">
        <v>0</v>
      </c>
      <c r="N38" s="48"/>
      <c r="O38" s="39"/>
      <c r="P38" s="14"/>
      <c r="Q38" s="14"/>
      <c r="R38" s="14"/>
      <c r="S38" s="14"/>
      <c r="T38" s="14"/>
      <c r="U38" s="14"/>
      <c r="V38" s="14"/>
      <c r="W38" s="14"/>
    </row>
    <row r="39" spans="1:23" ht="26.25" customHeight="1">
      <c r="A39" s="14"/>
      <c r="B39" s="67" t="s">
        <v>93</v>
      </c>
      <c r="C39" s="71">
        <v>33</v>
      </c>
      <c r="D39" s="14"/>
      <c r="E39" s="33"/>
      <c r="F39" s="33"/>
      <c r="G39" s="33"/>
      <c r="H39" s="33"/>
      <c r="J39" s="75" t="s">
        <v>94</v>
      </c>
      <c r="K39" s="73">
        <v>32</v>
      </c>
      <c r="L39" s="54">
        <v>0</v>
      </c>
      <c r="M39" s="54">
        <v>0</v>
      </c>
      <c r="N39" s="48"/>
      <c r="O39" s="39"/>
      <c r="P39" s="14"/>
      <c r="Q39" s="14"/>
      <c r="R39" s="14"/>
      <c r="S39" s="14"/>
      <c r="T39" s="14"/>
      <c r="U39" s="14"/>
      <c r="V39" s="14"/>
      <c r="W39" s="14"/>
    </row>
    <row r="40" spans="1:23" ht="13.5" customHeight="1">
      <c r="A40" s="14"/>
      <c r="B40" s="67" t="s">
        <v>95</v>
      </c>
      <c r="C40" s="58" t="s">
        <v>96</v>
      </c>
      <c r="D40" s="56"/>
      <c r="E40" s="33"/>
      <c r="F40" s="33"/>
      <c r="G40" s="33"/>
      <c r="H40" s="33"/>
      <c r="J40" s="75" t="s">
        <v>97</v>
      </c>
      <c r="K40" s="59" t="s">
        <v>98</v>
      </c>
      <c r="L40" s="54">
        <v>721290082393</v>
      </c>
      <c r="M40" s="54">
        <v>397620641065</v>
      </c>
      <c r="N40" s="48"/>
      <c r="O40" s="39"/>
      <c r="P40" s="14"/>
      <c r="Q40" s="14"/>
      <c r="R40" s="14"/>
      <c r="S40" s="14"/>
      <c r="T40" s="14"/>
      <c r="U40" s="14"/>
      <c r="V40" s="14"/>
      <c r="W40" s="14"/>
    </row>
    <row r="41" spans="1:23" ht="14.25" customHeight="1">
      <c r="A41" s="14"/>
      <c r="B41" s="67" t="s">
        <v>99</v>
      </c>
      <c r="C41" s="42" t="s">
        <v>98</v>
      </c>
      <c r="D41" s="56"/>
      <c r="E41" s="33"/>
      <c r="F41" s="33"/>
      <c r="G41" s="33"/>
      <c r="H41" s="33"/>
      <c r="J41" s="75" t="s">
        <v>100</v>
      </c>
      <c r="K41" s="73">
        <v>34</v>
      </c>
      <c r="L41" s="54">
        <v>-650910889082</v>
      </c>
      <c r="M41" s="54">
        <v>-214061160877</v>
      </c>
      <c r="N41" s="48"/>
      <c r="O41" s="39"/>
      <c r="P41" s="14"/>
      <c r="Q41" s="14"/>
      <c r="R41" s="14"/>
      <c r="S41" s="14"/>
      <c r="T41" s="14"/>
      <c r="U41" s="14"/>
      <c r="V41" s="14"/>
      <c r="W41" s="14"/>
    </row>
    <row r="42" spans="1:23" ht="13.5" customHeight="1">
      <c r="A42" s="14"/>
      <c r="B42" s="56" t="s">
        <v>101</v>
      </c>
      <c r="C42" s="42" t="s">
        <v>96</v>
      </c>
      <c r="D42" s="56"/>
      <c r="E42" s="33"/>
      <c r="F42" s="33">
        <v>0</v>
      </c>
      <c r="G42" s="33"/>
      <c r="H42" s="33"/>
      <c r="J42" s="75" t="s">
        <v>102</v>
      </c>
      <c r="K42" s="59" t="s">
        <v>103</v>
      </c>
      <c r="L42" s="54">
        <v>-49383353053</v>
      </c>
      <c r="M42" s="54">
        <v>-64440459853</v>
      </c>
      <c r="N42" s="48"/>
      <c r="O42" s="39"/>
      <c r="P42" s="14"/>
      <c r="Q42" s="14"/>
      <c r="R42" s="14"/>
      <c r="S42" s="14"/>
      <c r="T42" s="14"/>
      <c r="U42" s="14"/>
      <c r="V42" s="14"/>
      <c r="W42" s="14"/>
    </row>
    <row r="43" spans="1:23">
      <c r="A43" s="14"/>
      <c r="B43" s="67" t="s">
        <v>104</v>
      </c>
      <c r="C43" s="71">
        <v>34</v>
      </c>
      <c r="D43" s="14"/>
      <c r="E43" s="33"/>
      <c r="F43" s="33">
        <v>0</v>
      </c>
      <c r="G43" s="33"/>
      <c r="H43" s="33"/>
      <c r="J43" s="75" t="s">
        <v>105</v>
      </c>
      <c r="K43" s="59" t="s">
        <v>106</v>
      </c>
      <c r="L43" s="54">
        <v>-25955956000</v>
      </c>
      <c r="M43" s="54">
        <v>-18000000000</v>
      </c>
      <c r="N43" s="48"/>
      <c r="O43" s="39"/>
      <c r="P43" s="14"/>
      <c r="Q43" s="14"/>
      <c r="R43" s="14"/>
      <c r="S43" s="14"/>
      <c r="T43" s="14"/>
      <c r="U43" s="14"/>
      <c r="V43" s="14"/>
      <c r="W43" s="14"/>
    </row>
    <row r="44" spans="1:23" s="9" customFormat="1" ht="13.5">
      <c r="A44" s="40"/>
      <c r="B44" s="41" t="s">
        <v>107</v>
      </c>
      <c r="C44" s="42" t="s">
        <v>108</v>
      </c>
      <c r="D44" s="31"/>
      <c r="E44" s="43">
        <f>SUM(E38:E43)</f>
        <v>0</v>
      </c>
      <c r="F44" s="43">
        <f>SUM(F38:F43)</f>
        <v>0</v>
      </c>
      <c r="G44" s="43"/>
      <c r="H44" s="43"/>
      <c r="J44" s="78" t="s">
        <v>109</v>
      </c>
      <c r="K44" s="70">
        <v>40</v>
      </c>
      <c r="L44" s="47">
        <f>SUM(L38:L43)</f>
        <v>-4960115742</v>
      </c>
      <c r="M44" s="47">
        <f>SUM(M38:M43)</f>
        <v>101119020335</v>
      </c>
      <c r="N44" s="48"/>
      <c r="O44" s="39"/>
      <c r="P44" s="40"/>
      <c r="Q44" s="40"/>
      <c r="R44" s="40"/>
      <c r="S44" s="40"/>
      <c r="T44" s="40"/>
      <c r="U44" s="40"/>
      <c r="V44" s="40"/>
      <c r="W44" s="40"/>
    </row>
    <row r="45" spans="1:23" ht="3.75" hidden="1" customHeight="1">
      <c r="A45" s="14"/>
      <c r="B45" s="14"/>
      <c r="C45" s="71"/>
      <c r="D45" s="14"/>
      <c r="E45" s="33"/>
      <c r="F45" s="33"/>
      <c r="G45" s="33"/>
      <c r="H45" s="33"/>
      <c r="J45" s="75"/>
      <c r="K45" s="66"/>
      <c r="L45" s="47"/>
      <c r="M45" s="47"/>
      <c r="N45" s="48"/>
      <c r="O45" s="39"/>
      <c r="P45" s="14"/>
      <c r="Q45" s="14"/>
      <c r="R45" s="14"/>
      <c r="S45" s="14"/>
      <c r="T45" s="14"/>
      <c r="U45" s="14"/>
      <c r="V45" s="14"/>
      <c r="W45" s="14"/>
    </row>
    <row r="46" spans="1:23" ht="12.75" customHeight="1">
      <c r="A46" s="14"/>
      <c r="B46" s="31" t="s">
        <v>110</v>
      </c>
      <c r="C46" s="42" t="s">
        <v>111</v>
      </c>
      <c r="D46" s="31"/>
      <c r="E46" s="43">
        <f>E44+E36+E27</f>
        <v>0</v>
      </c>
      <c r="F46" s="43">
        <f>F44+F36+F27</f>
        <v>0</v>
      </c>
      <c r="G46" s="43"/>
      <c r="H46" s="43"/>
      <c r="J46" s="72" t="s">
        <v>112</v>
      </c>
      <c r="K46" s="79" t="s">
        <v>111</v>
      </c>
      <c r="L46" s="80">
        <f>L44+L36+L27</f>
        <v>-1500348343</v>
      </c>
      <c r="M46" s="80">
        <f>M44+M36+M27</f>
        <v>44158986875</v>
      </c>
      <c r="N46" s="48"/>
      <c r="O46" s="39"/>
      <c r="P46" s="14"/>
      <c r="Q46" s="14"/>
      <c r="R46" s="14"/>
      <c r="S46" s="14"/>
      <c r="T46" s="14"/>
      <c r="U46" s="14"/>
      <c r="V46" s="14"/>
      <c r="W46" s="14"/>
    </row>
    <row r="47" spans="1:23" ht="3.75" hidden="1" customHeight="1">
      <c r="A47" s="14"/>
      <c r="B47" s="14"/>
      <c r="C47" s="71"/>
      <c r="D47" s="14"/>
      <c r="E47" s="33"/>
      <c r="F47" s="33"/>
      <c r="G47" s="33"/>
      <c r="H47" s="33"/>
      <c r="J47" s="75"/>
      <c r="K47" s="53"/>
      <c r="L47" s="47"/>
      <c r="M47" s="47"/>
      <c r="N47" s="48"/>
      <c r="O47" s="39"/>
      <c r="P47" s="14"/>
      <c r="Q47" s="14"/>
      <c r="R47" s="14"/>
      <c r="S47" s="14"/>
      <c r="T47" s="14"/>
      <c r="U47" s="14"/>
      <c r="V47" s="14"/>
      <c r="W47" s="14"/>
    </row>
    <row r="48" spans="1:23" ht="15" customHeight="1">
      <c r="A48" s="14"/>
      <c r="B48" s="31" t="s">
        <v>113</v>
      </c>
      <c r="C48" s="58" t="s">
        <v>114</v>
      </c>
      <c r="D48" s="31"/>
      <c r="E48" s="43"/>
      <c r="F48" s="43"/>
      <c r="G48" s="43"/>
      <c r="H48" s="43"/>
      <c r="J48" s="72" t="s">
        <v>115</v>
      </c>
      <c r="K48" s="79" t="s">
        <v>114</v>
      </c>
      <c r="L48" s="47">
        <v>8230232173</v>
      </c>
      <c r="M48" s="47">
        <v>2352249099</v>
      </c>
      <c r="N48" s="48"/>
      <c r="O48" s="39"/>
      <c r="P48" s="14"/>
      <c r="Q48" s="14"/>
      <c r="R48" s="14"/>
      <c r="S48" s="14"/>
      <c r="T48" s="14"/>
      <c r="U48" s="14"/>
      <c r="V48" s="14"/>
      <c r="W48" s="14"/>
    </row>
    <row r="49" spans="1:23" ht="14.25" customHeight="1" thickBot="1">
      <c r="A49" s="14"/>
      <c r="B49" s="14" t="s">
        <v>116</v>
      </c>
      <c r="C49" s="71">
        <v>61</v>
      </c>
      <c r="D49" s="14"/>
      <c r="E49" s="33">
        <v>0</v>
      </c>
      <c r="F49" s="33"/>
      <c r="G49" s="33"/>
      <c r="H49" s="33"/>
      <c r="J49" s="57" t="s">
        <v>117</v>
      </c>
      <c r="K49" s="79" t="s">
        <v>118</v>
      </c>
      <c r="L49" s="47">
        <v>0</v>
      </c>
      <c r="M49" s="47">
        <v>0</v>
      </c>
      <c r="N49" s="48"/>
      <c r="O49" s="39"/>
      <c r="P49" s="14"/>
      <c r="Q49" s="14"/>
      <c r="R49" s="14"/>
      <c r="S49" s="14"/>
      <c r="T49" s="14"/>
      <c r="U49" s="14"/>
      <c r="V49" s="14"/>
      <c r="W49" s="14"/>
    </row>
    <row r="50" spans="1:23" ht="14.25" customHeight="1" thickBot="1">
      <c r="A50" s="14"/>
      <c r="B50" s="81" t="s">
        <v>119</v>
      </c>
      <c r="C50" s="82" t="s">
        <v>120</v>
      </c>
      <c r="D50" s="81"/>
      <c r="E50" s="83">
        <f>E46+E48</f>
        <v>0</v>
      </c>
      <c r="F50" s="83">
        <f>SUM(F46:F48)</f>
        <v>0</v>
      </c>
      <c r="G50" s="43"/>
      <c r="H50" s="43"/>
      <c r="J50" s="84" t="s">
        <v>121</v>
      </c>
      <c r="K50" s="85" t="s">
        <v>120</v>
      </c>
      <c r="L50" s="86">
        <f>L46+L48+L49</f>
        <v>6729883830</v>
      </c>
      <c r="M50" s="86">
        <f>M46+M48+M49</f>
        <v>46511235974</v>
      </c>
      <c r="N50" s="48"/>
      <c r="O50" s="39"/>
      <c r="P50" s="14"/>
      <c r="Q50" s="14"/>
      <c r="R50" s="14"/>
      <c r="S50" s="14"/>
      <c r="T50" s="14"/>
      <c r="U50" s="14"/>
      <c r="V50" s="14"/>
      <c r="W50" s="14"/>
    </row>
    <row r="51" spans="1:23">
      <c r="B51" s="1" t="s">
        <v>122</v>
      </c>
      <c r="E51" s="3">
        <v>6729883830</v>
      </c>
      <c r="F51" s="3">
        <v>8230232173</v>
      </c>
      <c r="J51" s="87" t="s">
        <v>123</v>
      </c>
      <c r="K51" s="88" t="s">
        <v>124</v>
      </c>
      <c r="L51" s="89">
        <v>6729883830</v>
      </c>
      <c r="M51" s="90">
        <f>M50</f>
        <v>46511235974</v>
      </c>
      <c r="N51" s="48"/>
      <c r="O51" s="17"/>
      <c r="P51" s="14"/>
      <c r="Q51" s="14"/>
      <c r="R51" s="14"/>
      <c r="S51" s="14"/>
      <c r="T51" s="14"/>
      <c r="U51" s="14"/>
      <c r="V51" s="14"/>
      <c r="W51" s="14"/>
    </row>
    <row r="52" spans="1:23" s="91" customFormat="1" ht="11.25" customHeight="1">
      <c r="B52" s="91" t="s">
        <v>125</v>
      </c>
      <c r="C52" s="92"/>
      <c r="E52" s="93">
        <f>E50-E51</f>
        <v>-6729883830</v>
      </c>
      <c r="F52" s="93">
        <f>F50-F51</f>
        <v>-8230232173</v>
      </c>
      <c r="G52" s="93"/>
      <c r="H52" s="93"/>
      <c r="J52" s="94" t="s">
        <v>126</v>
      </c>
      <c r="K52" s="95"/>
      <c r="L52" s="96">
        <f>L50-L51</f>
        <v>0</v>
      </c>
      <c r="M52" s="154">
        <f>M50-M51</f>
        <v>0</v>
      </c>
      <c r="N52" s="97"/>
      <c r="O52" s="98"/>
      <c r="P52" s="99"/>
      <c r="Q52" s="99"/>
      <c r="R52" s="99"/>
      <c r="S52" s="99"/>
      <c r="T52" s="99"/>
      <c r="U52" s="99"/>
      <c r="V52" s="99"/>
      <c r="W52" s="99"/>
    </row>
    <row r="53" spans="1:23">
      <c r="E53" s="3">
        <v>0</v>
      </c>
      <c r="J53" s="100" t="s">
        <v>127</v>
      </c>
      <c r="K53" s="101"/>
      <c r="L53" s="102" t="b">
        <f>L50=L51</f>
        <v>1</v>
      </c>
      <c r="M53" s="103" t="b">
        <f>M50=M51</f>
        <v>1</v>
      </c>
      <c r="N53" s="48"/>
      <c r="O53" s="17"/>
      <c r="P53" s="14"/>
      <c r="Q53" s="14"/>
      <c r="R53" s="14"/>
      <c r="S53" s="14"/>
      <c r="T53" s="14"/>
      <c r="U53" s="14"/>
      <c r="V53" s="14"/>
      <c r="W53" s="14"/>
    </row>
    <row r="54" spans="1:23" s="104" customFormat="1" ht="17.25" customHeight="1">
      <c r="C54" s="105"/>
      <c r="E54" s="106"/>
      <c r="F54" s="106"/>
      <c r="G54" s="106"/>
      <c r="H54" s="106"/>
      <c r="J54" s="107"/>
      <c r="L54" s="475" t="s">
        <v>766</v>
      </c>
      <c r="M54" s="475"/>
      <c r="N54" s="108"/>
      <c r="O54" s="109"/>
      <c r="P54" s="110"/>
      <c r="Q54" s="110"/>
      <c r="R54" s="110"/>
      <c r="S54" s="110"/>
      <c r="T54" s="110"/>
      <c r="U54" s="110"/>
      <c r="V54" s="110"/>
      <c r="W54" s="110"/>
    </row>
    <row r="55" spans="1:23" s="104" customFormat="1" ht="16.5" customHeight="1">
      <c r="C55" s="105"/>
      <c r="E55" s="106"/>
      <c r="F55" s="106"/>
      <c r="G55" s="106"/>
      <c r="H55" s="106"/>
      <c r="J55" s="107" t="s">
        <v>128</v>
      </c>
      <c r="L55" s="474" t="s">
        <v>129</v>
      </c>
      <c r="M55" s="474"/>
      <c r="N55" s="108"/>
      <c r="O55" s="109"/>
      <c r="P55" s="110"/>
      <c r="Q55" s="110"/>
      <c r="R55" s="110"/>
      <c r="S55" s="110"/>
      <c r="T55" s="110"/>
      <c r="U55" s="110"/>
      <c r="V55" s="110"/>
      <c r="W55" s="110"/>
    </row>
    <row r="56" spans="1:23" s="104" customFormat="1">
      <c r="C56" s="105"/>
      <c r="E56" s="106"/>
      <c r="F56" s="106"/>
      <c r="G56" s="106"/>
      <c r="H56" s="106"/>
      <c r="L56" s="111"/>
      <c r="N56" s="108"/>
      <c r="O56" s="109"/>
      <c r="P56" s="110"/>
      <c r="Q56" s="110"/>
      <c r="R56" s="110"/>
      <c r="S56" s="110"/>
      <c r="T56" s="110"/>
      <c r="U56" s="110"/>
      <c r="V56" s="110"/>
      <c r="W56" s="110"/>
    </row>
    <row r="57" spans="1:23" s="104" customFormat="1">
      <c r="C57" s="105"/>
      <c r="E57" s="106"/>
      <c r="F57" s="106"/>
      <c r="G57" s="106"/>
      <c r="H57" s="106"/>
      <c r="L57" s="111"/>
      <c r="N57" s="108"/>
      <c r="O57" s="109"/>
      <c r="P57" s="110"/>
      <c r="Q57" s="110"/>
      <c r="R57" s="110"/>
      <c r="S57" s="110"/>
      <c r="T57" s="110"/>
      <c r="U57" s="110"/>
      <c r="V57" s="110"/>
      <c r="W57" s="110"/>
    </row>
    <row r="58" spans="1:23" s="104" customFormat="1">
      <c r="C58" s="105"/>
      <c r="E58" s="106"/>
      <c r="F58" s="106"/>
      <c r="G58" s="106"/>
      <c r="H58" s="106"/>
      <c r="L58" s="111"/>
      <c r="N58" s="108"/>
      <c r="O58" s="109"/>
      <c r="P58" s="110"/>
      <c r="Q58" s="110"/>
      <c r="R58" s="110"/>
      <c r="S58" s="110"/>
      <c r="T58" s="110"/>
      <c r="U58" s="110"/>
      <c r="V58" s="110"/>
      <c r="W58" s="110"/>
    </row>
    <row r="59" spans="1:23" s="104" customFormat="1">
      <c r="C59" s="105"/>
      <c r="E59" s="106"/>
      <c r="F59" s="106"/>
      <c r="G59" s="106"/>
      <c r="H59" s="106"/>
      <c r="L59" s="111"/>
      <c r="N59" s="108"/>
      <c r="O59" s="109"/>
      <c r="P59" s="110"/>
      <c r="Q59" s="110"/>
      <c r="R59" s="110"/>
      <c r="S59" s="110"/>
      <c r="T59" s="110"/>
      <c r="U59" s="110"/>
      <c r="V59" s="110"/>
      <c r="W59" s="110"/>
    </row>
    <row r="60" spans="1:23" s="104" customFormat="1" ht="24">
      <c r="C60" s="105"/>
      <c r="E60" s="106"/>
      <c r="F60" s="106"/>
      <c r="G60" s="106"/>
      <c r="H60" s="106"/>
      <c r="J60" s="104" t="s">
        <v>130</v>
      </c>
      <c r="L60" s="104" t="s">
        <v>131</v>
      </c>
      <c r="N60" s="108"/>
      <c r="O60" s="109"/>
      <c r="P60" s="110"/>
      <c r="Q60" s="110"/>
      <c r="R60" s="110"/>
      <c r="S60" s="110"/>
      <c r="T60" s="110"/>
      <c r="U60" s="110"/>
      <c r="V60" s="110"/>
      <c r="W60" s="110"/>
    </row>
    <row r="61" spans="1:23" s="104" customFormat="1">
      <c r="C61" s="105"/>
      <c r="E61" s="106"/>
      <c r="F61" s="106"/>
      <c r="G61" s="106"/>
      <c r="H61" s="106"/>
      <c r="L61" s="111"/>
      <c r="N61" s="108"/>
      <c r="O61" s="109"/>
      <c r="P61" s="110"/>
      <c r="Q61" s="110"/>
      <c r="R61" s="110"/>
      <c r="S61" s="110"/>
      <c r="T61" s="110"/>
      <c r="U61" s="110"/>
      <c r="V61" s="110"/>
      <c r="W61" s="110"/>
    </row>
    <row r="62" spans="1:23" s="104" customFormat="1">
      <c r="C62" s="105"/>
      <c r="E62" s="106"/>
      <c r="F62" s="106"/>
      <c r="G62" s="106"/>
      <c r="H62" s="106"/>
      <c r="L62" s="111"/>
      <c r="N62" s="108"/>
      <c r="O62" s="109"/>
      <c r="P62" s="110"/>
      <c r="Q62" s="110"/>
      <c r="R62" s="110"/>
      <c r="S62" s="110"/>
      <c r="T62" s="110"/>
      <c r="U62" s="110"/>
      <c r="V62" s="110"/>
      <c r="W62" s="110"/>
    </row>
    <row r="63" spans="1:23" s="104" customFormat="1">
      <c r="C63" s="105"/>
      <c r="E63" s="106"/>
      <c r="F63" s="106"/>
      <c r="G63" s="106"/>
      <c r="H63" s="106"/>
      <c r="L63" s="111"/>
      <c r="N63" s="108"/>
      <c r="O63" s="109"/>
      <c r="P63" s="110"/>
      <c r="Q63" s="110"/>
      <c r="R63" s="110"/>
      <c r="S63" s="110"/>
      <c r="T63" s="110"/>
      <c r="U63" s="110"/>
      <c r="V63" s="110"/>
      <c r="W63" s="110"/>
    </row>
    <row r="64" spans="1:23" s="104" customFormat="1">
      <c r="C64" s="105"/>
      <c r="E64" s="106"/>
      <c r="F64" s="106"/>
      <c r="G64" s="106"/>
      <c r="H64" s="106"/>
      <c r="L64" s="111"/>
      <c r="N64" s="108"/>
      <c r="O64" s="109"/>
      <c r="P64" s="110"/>
      <c r="Q64" s="110"/>
      <c r="R64" s="110"/>
      <c r="S64" s="110"/>
      <c r="T64" s="110"/>
      <c r="U64" s="110"/>
      <c r="V64" s="110"/>
      <c r="W64" s="110"/>
    </row>
    <row r="65" spans="3:23" s="104" customFormat="1">
      <c r="C65" s="105"/>
      <c r="E65" s="106"/>
      <c r="F65" s="106"/>
      <c r="G65" s="106"/>
      <c r="H65" s="106"/>
      <c r="L65" s="111"/>
      <c r="N65" s="108"/>
      <c r="O65" s="109"/>
      <c r="P65" s="110"/>
      <c r="Q65" s="110"/>
      <c r="R65" s="110"/>
      <c r="S65" s="110"/>
      <c r="T65" s="110"/>
      <c r="U65" s="110"/>
      <c r="V65" s="110"/>
      <c r="W65" s="110"/>
    </row>
    <row r="66" spans="3:23" s="104" customFormat="1">
      <c r="C66" s="105"/>
      <c r="E66" s="106"/>
      <c r="F66" s="106"/>
      <c r="G66" s="106"/>
      <c r="H66" s="106"/>
      <c r="L66" s="111"/>
      <c r="N66" s="108"/>
      <c r="O66" s="109"/>
      <c r="P66" s="110"/>
      <c r="Q66" s="110"/>
      <c r="R66" s="110"/>
      <c r="S66" s="110"/>
      <c r="T66" s="110"/>
      <c r="U66" s="110"/>
      <c r="V66" s="110"/>
      <c r="W66" s="110"/>
    </row>
    <row r="67" spans="3:23" s="104" customFormat="1">
      <c r="C67" s="105"/>
      <c r="E67" s="106"/>
      <c r="F67" s="106"/>
      <c r="G67" s="106"/>
      <c r="H67" s="106"/>
      <c r="L67" s="111"/>
      <c r="N67" s="108"/>
      <c r="O67" s="109"/>
      <c r="P67" s="110"/>
      <c r="Q67" s="110"/>
      <c r="R67" s="110"/>
      <c r="S67" s="110"/>
      <c r="T67" s="110"/>
      <c r="U67" s="110"/>
      <c r="V67" s="110"/>
      <c r="W67" s="110"/>
    </row>
    <row r="68" spans="3:23" s="104" customFormat="1">
      <c r="C68" s="105"/>
      <c r="E68" s="106"/>
      <c r="F68" s="106"/>
      <c r="G68" s="106"/>
      <c r="H68" s="106"/>
      <c r="L68" s="111"/>
      <c r="N68" s="108"/>
      <c r="O68" s="109"/>
      <c r="P68" s="110"/>
      <c r="Q68" s="110"/>
      <c r="R68" s="110"/>
      <c r="S68" s="110"/>
      <c r="T68" s="110"/>
      <c r="U68" s="110"/>
      <c r="V68" s="110"/>
      <c r="W68" s="110"/>
    </row>
    <row r="69" spans="3:23" s="104" customFormat="1">
      <c r="C69" s="105"/>
      <c r="E69" s="106"/>
      <c r="F69" s="106"/>
      <c r="G69" s="106"/>
      <c r="H69" s="106"/>
      <c r="L69" s="111"/>
      <c r="N69" s="108"/>
      <c r="O69" s="109"/>
      <c r="P69" s="110"/>
      <c r="Q69" s="110"/>
      <c r="R69" s="110"/>
      <c r="S69" s="110"/>
      <c r="T69" s="110"/>
      <c r="U69" s="110"/>
      <c r="V69" s="110"/>
      <c r="W69" s="110"/>
    </row>
    <row r="70" spans="3:23" s="104" customFormat="1">
      <c r="C70" s="105"/>
      <c r="E70" s="106"/>
      <c r="F70" s="106"/>
      <c r="G70" s="106"/>
      <c r="H70" s="106"/>
      <c r="L70" s="111"/>
      <c r="N70" s="108"/>
      <c r="O70" s="109"/>
      <c r="P70" s="110"/>
      <c r="Q70" s="110"/>
      <c r="R70" s="110"/>
      <c r="S70" s="110"/>
      <c r="T70" s="110"/>
      <c r="U70" s="110"/>
      <c r="V70" s="110"/>
      <c r="W70" s="110"/>
    </row>
    <row r="71" spans="3:23" s="104" customFormat="1">
      <c r="C71" s="105"/>
      <c r="E71" s="106"/>
      <c r="F71" s="106"/>
      <c r="G71" s="106"/>
      <c r="H71" s="106"/>
      <c r="L71" s="111"/>
      <c r="N71" s="108"/>
      <c r="O71" s="109"/>
      <c r="P71" s="110"/>
      <c r="Q71" s="110"/>
      <c r="R71" s="110"/>
      <c r="S71" s="110"/>
      <c r="T71" s="110"/>
      <c r="U71" s="110"/>
      <c r="V71" s="110"/>
      <c r="W71" s="110"/>
    </row>
    <row r="72" spans="3:23" s="104" customFormat="1">
      <c r="C72" s="105"/>
      <c r="E72" s="106"/>
      <c r="F72" s="106"/>
      <c r="G72" s="106"/>
      <c r="H72" s="106"/>
      <c r="L72" s="111"/>
      <c r="N72" s="108"/>
      <c r="O72" s="109"/>
      <c r="P72" s="110"/>
      <c r="Q72" s="110"/>
      <c r="R72" s="110"/>
      <c r="S72" s="110"/>
      <c r="T72" s="110"/>
      <c r="U72" s="110"/>
      <c r="V72" s="110"/>
      <c r="W72" s="110"/>
    </row>
    <row r="73" spans="3:23" s="104" customFormat="1">
      <c r="C73" s="105"/>
      <c r="E73" s="106"/>
      <c r="F73" s="106"/>
      <c r="G73" s="106"/>
      <c r="H73" s="106"/>
      <c r="L73" s="111"/>
      <c r="N73" s="108"/>
      <c r="O73" s="109"/>
      <c r="P73" s="110"/>
      <c r="Q73" s="110"/>
      <c r="R73" s="110"/>
      <c r="S73" s="110"/>
      <c r="T73" s="110"/>
      <c r="U73" s="110"/>
      <c r="V73" s="110"/>
      <c r="W73" s="110"/>
    </row>
    <row r="74" spans="3:23" s="104" customFormat="1">
      <c r="C74" s="105"/>
      <c r="E74" s="106"/>
      <c r="F74" s="106"/>
      <c r="G74" s="106"/>
      <c r="H74" s="106"/>
      <c r="L74" s="111"/>
      <c r="N74" s="108"/>
      <c r="O74" s="109"/>
      <c r="P74" s="110"/>
      <c r="Q74" s="110"/>
      <c r="R74" s="110"/>
      <c r="S74" s="110"/>
      <c r="T74" s="110"/>
      <c r="U74" s="110"/>
      <c r="V74" s="110"/>
      <c r="W74" s="110"/>
    </row>
    <row r="75" spans="3:23" s="104" customFormat="1">
      <c r="C75" s="105"/>
      <c r="E75" s="106"/>
      <c r="F75" s="106"/>
      <c r="G75" s="106"/>
      <c r="H75" s="106"/>
      <c r="L75" s="111"/>
      <c r="N75" s="108"/>
      <c r="O75" s="109"/>
      <c r="P75" s="110"/>
      <c r="Q75" s="110"/>
      <c r="R75" s="110"/>
      <c r="S75" s="110"/>
      <c r="T75" s="110"/>
      <c r="U75" s="110"/>
      <c r="V75" s="110"/>
      <c r="W75" s="110"/>
    </row>
    <row r="76" spans="3:23" s="104" customFormat="1">
      <c r="C76" s="105"/>
      <c r="E76" s="106"/>
      <c r="F76" s="106"/>
      <c r="G76" s="106"/>
      <c r="H76" s="106"/>
      <c r="L76" s="111"/>
      <c r="N76" s="108"/>
      <c r="O76" s="109"/>
      <c r="P76" s="110"/>
      <c r="Q76" s="110"/>
      <c r="R76" s="110"/>
      <c r="S76" s="110"/>
      <c r="T76" s="110"/>
      <c r="U76" s="110"/>
      <c r="V76" s="110"/>
      <c r="W76" s="110"/>
    </row>
    <row r="77" spans="3:23">
      <c r="N77" s="48"/>
      <c r="O77" s="17"/>
      <c r="P77" s="14"/>
      <c r="Q77" s="14"/>
      <c r="R77" s="14"/>
      <c r="S77" s="14"/>
      <c r="T77" s="14"/>
      <c r="U77" s="14"/>
      <c r="V77" s="14"/>
      <c r="W77" s="14"/>
    </row>
    <row r="78" spans="3:23">
      <c r="N78" s="48"/>
      <c r="O78" s="17"/>
      <c r="P78" s="14"/>
      <c r="Q78" s="14"/>
      <c r="R78" s="14"/>
      <c r="S78" s="14"/>
      <c r="T78" s="14"/>
      <c r="U78" s="14"/>
      <c r="V78" s="14"/>
      <c r="W78" s="14"/>
    </row>
    <row r="79" spans="3:23">
      <c r="N79" s="48"/>
      <c r="O79" s="17"/>
      <c r="P79" s="14"/>
      <c r="Q79" s="14"/>
      <c r="R79" s="14"/>
      <c r="S79" s="14"/>
      <c r="T79" s="14"/>
      <c r="U79" s="14"/>
      <c r="V79" s="14"/>
      <c r="W79" s="14"/>
    </row>
    <row r="80" spans="3:23">
      <c r="N80" s="48"/>
      <c r="O80" s="17"/>
      <c r="P80" s="14"/>
      <c r="Q80" s="14"/>
      <c r="R80" s="14"/>
      <c r="S80" s="14"/>
      <c r="T80" s="14"/>
      <c r="U80" s="14"/>
      <c r="V80" s="14"/>
      <c r="W80" s="14"/>
    </row>
    <row r="81" spans="14:23">
      <c r="N81" s="48"/>
      <c r="O81" s="17"/>
      <c r="P81" s="14"/>
      <c r="Q81" s="14"/>
      <c r="R81" s="14"/>
      <c r="S81" s="14"/>
      <c r="T81" s="14"/>
      <c r="U81" s="14"/>
      <c r="V81" s="14"/>
      <c r="W81" s="14"/>
    </row>
    <row r="82" spans="14:23">
      <c r="N82" s="48"/>
      <c r="O82" s="17"/>
      <c r="P82" s="14"/>
      <c r="Q82" s="14"/>
      <c r="R82" s="14"/>
      <c r="S82" s="14"/>
      <c r="T82" s="14"/>
      <c r="U82" s="14"/>
      <c r="V82" s="14"/>
      <c r="W82" s="14"/>
    </row>
    <row r="83" spans="14:23">
      <c r="N83" s="48"/>
      <c r="O83" s="17"/>
      <c r="P83" s="14"/>
      <c r="Q83" s="14"/>
      <c r="R83" s="14"/>
      <c r="S83" s="14"/>
      <c r="T83" s="14"/>
      <c r="U83" s="14"/>
      <c r="V83" s="14"/>
      <c r="W83" s="14"/>
    </row>
    <row r="84" spans="14:23">
      <c r="N84" s="48"/>
      <c r="O84" s="17"/>
      <c r="P84" s="14"/>
      <c r="Q84" s="14"/>
      <c r="R84" s="14"/>
      <c r="S84" s="14"/>
      <c r="T84" s="14"/>
      <c r="U84" s="14"/>
      <c r="V84" s="14"/>
      <c r="W84" s="14"/>
    </row>
    <row r="85" spans="14:23">
      <c r="N85" s="48"/>
      <c r="O85" s="17"/>
      <c r="P85" s="14"/>
      <c r="Q85" s="14"/>
      <c r="R85" s="14"/>
      <c r="S85" s="14"/>
      <c r="T85" s="14"/>
      <c r="U85" s="14"/>
      <c r="V85" s="14"/>
      <c r="W85" s="14"/>
    </row>
    <row r="86" spans="14:23">
      <c r="N86" s="48"/>
      <c r="O86" s="17"/>
      <c r="P86" s="14"/>
      <c r="Q86" s="14"/>
      <c r="R86" s="14"/>
      <c r="S86" s="14"/>
      <c r="T86" s="14"/>
      <c r="U86" s="14"/>
      <c r="V86" s="14"/>
      <c r="W86" s="14"/>
    </row>
    <row r="87" spans="14:23">
      <c r="N87" s="48"/>
      <c r="O87" s="17"/>
      <c r="P87" s="14"/>
      <c r="Q87" s="14"/>
      <c r="R87" s="14"/>
      <c r="S87" s="14"/>
      <c r="T87" s="14"/>
      <c r="U87" s="14"/>
      <c r="V87" s="14"/>
      <c r="W87" s="14"/>
    </row>
    <row r="88" spans="14:23">
      <c r="N88" s="48"/>
      <c r="O88" s="17"/>
      <c r="P88" s="14"/>
      <c r="Q88" s="14"/>
      <c r="R88" s="14"/>
      <c r="S88" s="14"/>
      <c r="T88" s="14"/>
      <c r="U88" s="14"/>
      <c r="V88" s="14"/>
      <c r="W88" s="14"/>
    </row>
    <row r="89" spans="14:23">
      <c r="N89" s="48"/>
      <c r="O89" s="17"/>
      <c r="P89" s="14"/>
      <c r="Q89" s="14"/>
      <c r="R89" s="14"/>
      <c r="S89" s="14"/>
      <c r="T89" s="14"/>
      <c r="U89" s="14"/>
      <c r="V89" s="14"/>
      <c r="W89" s="14"/>
    </row>
    <row r="90" spans="14:23">
      <c r="N90" s="48"/>
      <c r="O90" s="17"/>
      <c r="P90" s="14"/>
      <c r="Q90" s="14"/>
      <c r="R90" s="14"/>
      <c r="S90" s="14"/>
      <c r="T90" s="14"/>
      <c r="U90" s="14"/>
      <c r="V90" s="14"/>
      <c r="W90" s="14"/>
    </row>
    <row r="91" spans="14:23">
      <c r="N91" s="48"/>
      <c r="O91" s="17"/>
      <c r="P91" s="14"/>
      <c r="Q91" s="14"/>
      <c r="R91" s="14"/>
      <c r="S91" s="14"/>
      <c r="T91" s="14"/>
      <c r="U91" s="14"/>
      <c r="V91" s="14"/>
      <c r="W91" s="14"/>
    </row>
    <row r="92" spans="14:23">
      <c r="N92" s="48"/>
      <c r="O92" s="17"/>
      <c r="P92" s="14"/>
      <c r="Q92" s="14"/>
      <c r="R92" s="14"/>
      <c r="S92" s="14"/>
      <c r="T92" s="14"/>
      <c r="U92" s="14"/>
      <c r="V92" s="14"/>
      <c r="W92" s="14"/>
    </row>
    <row r="93" spans="14:23">
      <c r="N93" s="48"/>
      <c r="O93" s="17"/>
      <c r="P93" s="14"/>
      <c r="Q93" s="14"/>
      <c r="R93" s="14"/>
      <c r="S93" s="14"/>
      <c r="T93" s="14"/>
      <c r="U93" s="14"/>
      <c r="V93" s="14"/>
      <c r="W93" s="14"/>
    </row>
    <row r="94" spans="14:23">
      <c r="N94" s="48"/>
      <c r="O94" s="17"/>
      <c r="P94" s="14"/>
      <c r="Q94" s="14"/>
      <c r="R94" s="14"/>
      <c r="S94" s="14"/>
      <c r="T94" s="14"/>
      <c r="U94" s="14"/>
      <c r="V94" s="14"/>
      <c r="W94" s="14"/>
    </row>
    <row r="95" spans="14:23">
      <c r="N95" s="48"/>
      <c r="O95" s="17"/>
      <c r="P95" s="14"/>
      <c r="Q95" s="14"/>
      <c r="R95" s="14"/>
      <c r="S95" s="14"/>
      <c r="T95" s="14"/>
      <c r="U95" s="14"/>
      <c r="V95" s="14"/>
      <c r="W95" s="14"/>
    </row>
    <row r="96" spans="14:23">
      <c r="N96" s="48"/>
      <c r="O96" s="17"/>
      <c r="P96" s="14"/>
      <c r="Q96" s="14"/>
      <c r="R96" s="14"/>
      <c r="S96" s="14"/>
      <c r="T96" s="14"/>
      <c r="U96" s="14"/>
      <c r="V96" s="14"/>
      <c r="W96" s="14"/>
    </row>
    <row r="97" spans="14:23">
      <c r="N97" s="48"/>
      <c r="O97" s="17"/>
      <c r="P97" s="14"/>
      <c r="Q97" s="14"/>
      <c r="R97" s="14"/>
      <c r="S97" s="14"/>
      <c r="T97" s="14"/>
      <c r="U97" s="14"/>
      <c r="V97" s="14"/>
      <c r="W97" s="14"/>
    </row>
    <row r="98" spans="14:23">
      <c r="N98" s="48"/>
      <c r="O98" s="17"/>
      <c r="P98" s="14"/>
      <c r="Q98" s="14"/>
      <c r="R98" s="14"/>
      <c r="S98" s="14"/>
      <c r="T98" s="14"/>
      <c r="U98" s="14"/>
      <c r="V98" s="14"/>
      <c r="W98" s="14"/>
    </row>
    <row r="99" spans="14:23">
      <c r="N99" s="48"/>
      <c r="O99" s="17"/>
      <c r="P99" s="14"/>
      <c r="Q99" s="14"/>
      <c r="R99" s="14"/>
      <c r="S99" s="14"/>
      <c r="T99" s="14"/>
      <c r="U99" s="14"/>
      <c r="V99" s="14"/>
      <c r="W99" s="14"/>
    </row>
    <row r="100" spans="14:23">
      <c r="N100" s="48"/>
      <c r="O100" s="17"/>
      <c r="P100" s="14"/>
      <c r="Q100" s="14"/>
      <c r="R100" s="14"/>
      <c r="S100" s="14"/>
      <c r="T100" s="14"/>
      <c r="U100" s="14"/>
      <c r="V100" s="14"/>
      <c r="W100" s="14"/>
    </row>
    <row r="101" spans="14:23">
      <c r="N101" s="48"/>
      <c r="O101" s="17"/>
      <c r="P101" s="14"/>
      <c r="Q101" s="14"/>
      <c r="R101" s="14"/>
      <c r="S101" s="14"/>
      <c r="T101" s="14"/>
      <c r="U101" s="14"/>
      <c r="V101" s="14"/>
      <c r="W101" s="14"/>
    </row>
    <row r="102" spans="14:23">
      <c r="N102" s="48"/>
      <c r="O102" s="17"/>
      <c r="P102" s="14"/>
      <c r="Q102" s="14"/>
      <c r="R102" s="14"/>
      <c r="S102" s="14"/>
      <c r="T102" s="14"/>
      <c r="U102" s="14"/>
      <c r="V102" s="14"/>
      <c r="W102" s="14"/>
    </row>
    <row r="103" spans="14:23">
      <c r="N103" s="48"/>
      <c r="O103" s="17"/>
      <c r="P103" s="14"/>
      <c r="Q103" s="14"/>
      <c r="R103" s="14"/>
      <c r="S103" s="14"/>
      <c r="T103" s="14"/>
      <c r="U103" s="14"/>
      <c r="V103" s="14"/>
      <c r="W103" s="14"/>
    </row>
    <row r="104" spans="14:23">
      <c r="N104" s="48"/>
      <c r="O104" s="17"/>
      <c r="P104" s="14"/>
      <c r="Q104" s="14"/>
      <c r="R104" s="14"/>
      <c r="S104" s="14"/>
      <c r="T104" s="14"/>
      <c r="U104" s="14"/>
      <c r="V104" s="14"/>
      <c r="W104" s="14"/>
    </row>
    <row r="105" spans="14:23">
      <c r="N105" s="48"/>
      <c r="O105" s="17"/>
      <c r="P105" s="14"/>
      <c r="Q105" s="14"/>
      <c r="R105" s="14"/>
      <c r="S105" s="14"/>
      <c r="T105" s="14"/>
      <c r="U105" s="14"/>
      <c r="V105" s="14"/>
      <c r="W105" s="14"/>
    </row>
    <row r="106" spans="14:23">
      <c r="N106" s="48"/>
      <c r="O106" s="17"/>
      <c r="P106" s="14"/>
      <c r="Q106" s="14"/>
      <c r="R106" s="14"/>
      <c r="S106" s="14"/>
      <c r="T106" s="14"/>
      <c r="U106" s="14"/>
      <c r="V106" s="14"/>
      <c r="W106" s="14"/>
    </row>
    <row r="107" spans="14:23">
      <c r="N107" s="48"/>
      <c r="O107" s="17"/>
      <c r="P107" s="14"/>
      <c r="Q107" s="14"/>
      <c r="R107" s="14"/>
      <c r="S107" s="14"/>
      <c r="T107" s="14"/>
      <c r="U107" s="14"/>
      <c r="V107" s="14"/>
      <c r="W107" s="14"/>
    </row>
    <row r="108" spans="14:23">
      <c r="N108" s="48"/>
      <c r="O108" s="17"/>
      <c r="P108" s="14"/>
      <c r="Q108" s="14"/>
      <c r="R108" s="14"/>
      <c r="S108" s="14"/>
      <c r="T108" s="14"/>
      <c r="U108" s="14"/>
      <c r="V108" s="14"/>
      <c r="W108" s="14"/>
    </row>
    <row r="109" spans="14:23">
      <c r="N109" s="48"/>
      <c r="O109" s="17"/>
      <c r="P109" s="14"/>
      <c r="Q109" s="14"/>
      <c r="R109" s="14"/>
      <c r="S109" s="14"/>
      <c r="T109" s="14"/>
      <c r="U109" s="14"/>
      <c r="V109" s="14"/>
      <c r="W109" s="14"/>
    </row>
    <row r="110" spans="14:23">
      <c r="N110" s="48"/>
      <c r="O110" s="17"/>
      <c r="P110" s="14"/>
      <c r="Q110" s="14"/>
      <c r="R110" s="14"/>
      <c r="S110" s="14"/>
      <c r="T110" s="14"/>
      <c r="U110" s="14"/>
      <c r="V110" s="14"/>
      <c r="W110" s="14"/>
    </row>
    <row r="111" spans="14:23">
      <c r="N111" s="48"/>
      <c r="O111" s="17"/>
      <c r="P111" s="14"/>
      <c r="Q111" s="14"/>
      <c r="R111" s="14"/>
      <c r="S111" s="14"/>
      <c r="T111" s="14"/>
      <c r="U111" s="14"/>
      <c r="V111" s="14"/>
      <c r="W111" s="14"/>
    </row>
    <row r="112" spans="14:23">
      <c r="N112" s="48"/>
      <c r="O112" s="17"/>
      <c r="P112" s="14"/>
      <c r="Q112" s="14"/>
      <c r="R112" s="14"/>
      <c r="S112" s="14"/>
      <c r="T112" s="14"/>
      <c r="U112" s="14"/>
      <c r="V112" s="14"/>
      <c r="W112" s="14"/>
    </row>
    <row r="113" spans="14:23">
      <c r="N113" s="48"/>
      <c r="O113" s="17"/>
      <c r="P113" s="14"/>
      <c r="Q113" s="14"/>
      <c r="R113" s="14"/>
      <c r="S113" s="14"/>
      <c r="T113" s="14"/>
      <c r="U113" s="14"/>
      <c r="V113" s="14"/>
      <c r="W113" s="14"/>
    </row>
    <row r="114" spans="14:23">
      <c r="N114" s="48"/>
      <c r="O114" s="17"/>
      <c r="P114" s="14"/>
      <c r="Q114" s="14"/>
      <c r="R114" s="14"/>
      <c r="S114" s="14"/>
      <c r="T114" s="14"/>
      <c r="U114" s="14"/>
      <c r="V114" s="14"/>
      <c r="W114" s="14"/>
    </row>
    <row r="115" spans="14:23">
      <c r="N115" s="48"/>
      <c r="O115" s="17"/>
      <c r="P115" s="14"/>
      <c r="Q115" s="14"/>
      <c r="R115" s="14"/>
      <c r="S115" s="14"/>
      <c r="T115" s="14"/>
      <c r="U115" s="14"/>
      <c r="V115" s="14"/>
      <c r="W115" s="14"/>
    </row>
    <row r="116" spans="14:23">
      <c r="N116" s="48"/>
      <c r="O116" s="17"/>
      <c r="P116" s="14"/>
      <c r="Q116" s="14"/>
      <c r="R116" s="14"/>
      <c r="S116" s="14"/>
      <c r="T116" s="14"/>
      <c r="U116" s="14"/>
      <c r="V116" s="14"/>
      <c r="W116" s="14"/>
    </row>
    <row r="117" spans="14:23">
      <c r="N117" s="48"/>
      <c r="O117" s="17"/>
      <c r="P117" s="14"/>
      <c r="Q117" s="14"/>
      <c r="R117" s="14"/>
      <c r="S117" s="14"/>
      <c r="T117" s="14"/>
      <c r="U117" s="14"/>
      <c r="V117" s="14"/>
      <c r="W117" s="14"/>
    </row>
    <row r="118" spans="14:23">
      <c r="N118" s="48"/>
      <c r="O118" s="17"/>
      <c r="P118" s="14"/>
      <c r="Q118" s="14"/>
      <c r="R118" s="14"/>
      <c r="S118" s="14"/>
      <c r="T118" s="14"/>
      <c r="U118" s="14"/>
      <c r="V118" s="14"/>
      <c r="W118" s="14"/>
    </row>
    <row r="119" spans="14:23">
      <c r="N119" s="48"/>
      <c r="O119" s="17"/>
      <c r="P119" s="14"/>
      <c r="Q119" s="14"/>
      <c r="R119" s="14"/>
      <c r="S119" s="14"/>
      <c r="T119" s="14"/>
      <c r="U119" s="14"/>
      <c r="V119" s="14"/>
      <c r="W119" s="14"/>
    </row>
    <row r="120" spans="14:23">
      <c r="N120" s="48"/>
      <c r="O120" s="17"/>
      <c r="P120" s="14"/>
      <c r="Q120" s="14"/>
      <c r="R120" s="14"/>
      <c r="S120" s="14"/>
      <c r="T120" s="14"/>
      <c r="U120" s="14"/>
      <c r="V120" s="14"/>
      <c r="W120" s="14"/>
    </row>
    <row r="121" spans="14:23">
      <c r="N121" s="48"/>
      <c r="O121" s="17"/>
      <c r="P121" s="14"/>
      <c r="Q121" s="14"/>
      <c r="R121" s="14"/>
      <c r="S121" s="14"/>
      <c r="T121" s="14"/>
      <c r="U121" s="14"/>
      <c r="V121" s="14"/>
      <c r="W121" s="14"/>
    </row>
    <row r="122" spans="14:23">
      <c r="N122" s="48"/>
      <c r="O122" s="17"/>
      <c r="P122" s="14"/>
      <c r="Q122" s="14"/>
      <c r="R122" s="14"/>
      <c r="S122" s="14"/>
      <c r="T122" s="14"/>
      <c r="U122" s="14"/>
      <c r="V122" s="14"/>
      <c r="W122" s="14"/>
    </row>
    <row r="123" spans="14:23">
      <c r="N123" s="48"/>
      <c r="O123" s="17"/>
      <c r="P123" s="14"/>
      <c r="Q123" s="14"/>
      <c r="R123" s="14"/>
      <c r="S123" s="14"/>
      <c r="T123" s="14"/>
      <c r="U123" s="14"/>
      <c r="V123" s="14"/>
      <c r="W123" s="14"/>
    </row>
    <row r="124" spans="14:23">
      <c r="N124" s="48"/>
      <c r="O124" s="17"/>
      <c r="P124" s="14"/>
      <c r="Q124" s="14"/>
      <c r="R124" s="14"/>
      <c r="S124" s="14"/>
      <c r="T124" s="14"/>
      <c r="U124" s="14"/>
      <c r="V124" s="14"/>
      <c r="W124" s="14"/>
    </row>
    <row r="125" spans="14:23">
      <c r="N125" s="48"/>
      <c r="O125" s="17"/>
      <c r="P125" s="14"/>
      <c r="Q125" s="14"/>
      <c r="R125" s="14"/>
      <c r="S125" s="14"/>
      <c r="T125" s="14"/>
      <c r="U125" s="14"/>
      <c r="V125" s="14"/>
      <c r="W125" s="14"/>
    </row>
    <row r="126" spans="14:23">
      <c r="N126" s="48"/>
      <c r="O126" s="17"/>
      <c r="P126" s="14"/>
      <c r="Q126" s="14"/>
      <c r="R126" s="14"/>
      <c r="S126" s="14"/>
      <c r="T126" s="14"/>
      <c r="U126" s="14"/>
      <c r="V126" s="14"/>
      <c r="W126" s="14"/>
    </row>
    <row r="127" spans="14:23">
      <c r="N127" s="48"/>
      <c r="O127" s="17"/>
      <c r="P127" s="14"/>
      <c r="Q127" s="14"/>
      <c r="R127" s="14"/>
      <c r="S127" s="14"/>
      <c r="T127" s="14"/>
      <c r="U127" s="14"/>
      <c r="V127" s="14"/>
      <c r="W127" s="14"/>
    </row>
    <row r="128" spans="14:23">
      <c r="N128" s="48"/>
      <c r="O128" s="17"/>
      <c r="P128" s="14"/>
      <c r="Q128" s="14"/>
      <c r="R128" s="14"/>
      <c r="S128" s="14"/>
      <c r="T128" s="14"/>
      <c r="U128" s="14"/>
      <c r="V128" s="14"/>
      <c r="W128" s="14"/>
    </row>
    <row r="129" spans="14:23">
      <c r="N129" s="48"/>
      <c r="O129" s="17"/>
      <c r="P129" s="14"/>
      <c r="Q129" s="14"/>
      <c r="R129" s="14"/>
      <c r="S129" s="14"/>
      <c r="T129" s="14"/>
      <c r="U129" s="14"/>
      <c r="V129" s="14"/>
      <c r="W129" s="14"/>
    </row>
    <row r="130" spans="14:23">
      <c r="N130" s="48"/>
      <c r="O130" s="17"/>
      <c r="P130" s="14"/>
      <c r="Q130" s="14"/>
      <c r="R130" s="14"/>
      <c r="S130" s="14"/>
      <c r="T130" s="14"/>
      <c r="U130" s="14"/>
      <c r="V130" s="14"/>
      <c r="W130" s="14"/>
    </row>
    <row r="131" spans="14:23">
      <c r="N131" s="48"/>
      <c r="O131" s="17"/>
      <c r="P131" s="14"/>
      <c r="Q131" s="14"/>
      <c r="R131" s="14"/>
      <c r="S131" s="14"/>
      <c r="T131" s="14"/>
      <c r="U131" s="14"/>
      <c r="V131" s="14"/>
      <c r="W131" s="14"/>
    </row>
    <row r="132" spans="14:23">
      <c r="N132" s="48"/>
      <c r="O132" s="17"/>
      <c r="P132" s="14"/>
      <c r="Q132" s="14"/>
      <c r="R132" s="14"/>
      <c r="S132" s="14"/>
      <c r="T132" s="14"/>
      <c r="U132" s="14"/>
      <c r="V132" s="14"/>
      <c r="W132" s="14"/>
    </row>
    <row r="133" spans="14:23">
      <c r="N133" s="48"/>
      <c r="O133" s="17"/>
      <c r="P133" s="14"/>
      <c r="Q133" s="14"/>
      <c r="R133" s="14"/>
      <c r="S133" s="14"/>
      <c r="T133" s="14"/>
      <c r="U133" s="14"/>
      <c r="V133" s="14"/>
      <c r="W133" s="14"/>
    </row>
    <row r="134" spans="14:23">
      <c r="N134" s="48"/>
      <c r="O134" s="17"/>
      <c r="P134" s="14"/>
      <c r="Q134" s="14"/>
      <c r="R134" s="14"/>
      <c r="S134" s="14"/>
      <c r="T134" s="14"/>
      <c r="U134" s="14"/>
      <c r="V134" s="14"/>
      <c r="W134" s="14"/>
    </row>
    <row r="135" spans="14:23">
      <c r="N135" s="48"/>
      <c r="O135" s="17"/>
      <c r="P135" s="14"/>
      <c r="Q135" s="14"/>
      <c r="R135" s="14"/>
      <c r="S135" s="14"/>
      <c r="T135" s="14"/>
      <c r="U135" s="14"/>
      <c r="V135" s="14"/>
      <c r="W135" s="14"/>
    </row>
    <row r="136" spans="14:23">
      <c r="N136" s="48"/>
      <c r="O136" s="17"/>
      <c r="P136" s="14"/>
      <c r="Q136" s="14"/>
      <c r="R136" s="14"/>
      <c r="S136" s="14"/>
      <c r="T136" s="14"/>
      <c r="U136" s="14"/>
      <c r="V136" s="14"/>
      <c r="W136" s="14"/>
    </row>
    <row r="137" spans="14:23">
      <c r="N137" s="48"/>
      <c r="O137" s="17"/>
      <c r="P137" s="14"/>
      <c r="Q137" s="14"/>
      <c r="R137" s="14"/>
      <c r="S137" s="14"/>
      <c r="T137" s="14"/>
      <c r="U137" s="14"/>
      <c r="V137" s="14"/>
      <c r="W137" s="14"/>
    </row>
    <row r="138" spans="14:23">
      <c r="N138" s="48"/>
      <c r="O138" s="17"/>
      <c r="P138" s="14"/>
      <c r="Q138" s="14"/>
      <c r="R138" s="14"/>
      <c r="S138" s="14"/>
      <c r="T138" s="14"/>
      <c r="U138" s="14"/>
      <c r="V138" s="14"/>
      <c r="W138" s="14"/>
    </row>
    <row r="139" spans="14:23">
      <c r="N139" s="48"/>
      <c r="O139" s="17"/>
      <c r="P139" s="14"/>
      <c r="Q139" s="14"/>
      <c r="R139" s="14"/>
      <c r="S139" s="14"/>
      <c r="T139" s="14"/>
      <c r="U139" s="14"/>
      <c r="V139" s="14"/>
      <c r="W139" s="14"/>
    </row>
    <row r="140" spans="14:23">
      <c r="N140" s="48"/>
      <c r="O140" s="17"/>
      <c r="P140" s="14"/>
      <c r="Q140" s="14"/>
      <c r="R140" s="14"/>
      <c r="S140" s="14"/>
      <c r="T140" s="14"/>
      <c r="U140" s="14"/>
      <c r="V140" s="14"/>
      <c r="W140" s="14"/>
    </row>
    <row r="141" spans="14:23">
      <c r="N141" s="48"/>
      <c r="O141" s="17"/>
      <c r="P141" s="14"/>
      <c r="Q141" s="14"/>
      <c r="R141" s="14"/>
      <c r="S141" s="14"/>
      <c r="T141" s="14"/>
      <c r="U141" s="14"/>
      <c r="V141" s="14"/>
      <c r="W141" s="14"/>
    </row>
    <row r="142" spans="14:23">
      <c r="N142" s="48"/>
      <c r="O142" s="17"/>
      <c r="P142" s="14"/>
      <c r="Q142" s="14"/>
      <c r="R142" s="14"/>
      <c r="S142" s="14"/>
      <c r="T142" s="14"/>
      <c r="U142" s="14"/>
      <c r="V142" s="14"/>
      <c r="W142" s="14"/>
    </row>
    <row r="143" spans="14:23">
      <c r="N143" s="48"/>
      <c r="O143" s="17"/>
      <c r="P143" s="14"/>
      <c r="Q143" s="14"/>
      <c r="R143" s="14"/>
      <c r="S143" s="14"/>
      <c r="T143" s="14"/>
      <c r="U143" s="14"/>
      <c r="V143" s="14"/>
      <c r="W143" s="14"/>
    </row>
    <row r="144" spans="14:23">
      <c r="N144" s="48"/>
      <c r="O144" s="17"/>
      <c r="P144" s="14"/>
      <c r="Q144" s="14"/>
      <c r="R144" s="14"/>
      <c r="S144" s="14"/>
      <c r="T144" s="14"/>
      <c r="U144" s="14"/>
      <c r="V144" s="14"/>
      <c r="W144" s="14"/>
    </row>
    <row r="145" spans="14:23">
      <c r="N145" s="48"/>
      <c r="O145" s="17"/>
      <c r="P145" s="14"/>
      <c r="Q145" s="14"/>
      <c r="R145" s="14"/>
      <c r="S145" s="14"/>
      <c r="T145" s="14"/>
      <c r="U145" s="14"/>
      <c r="V145" s="14"/>
      <c r="W145" s="14"/>
    </row>
    <row r="146" spans="14:23">
      <c r="N146" s="48"/>
      <c r="O146" s="17"/>
      <c r="P146" s="14"/>
      <c r="Q146" s="14"/>
      <c r="R146" s="14"/>
      <c r="S146" s="14"/>
      <c r="T146" s="14"/>
      <c r="U146" s="14"/>
      <c r="V146" s="14"/>
      <c r="W146" s="14"/>
    </row>
    <row r="147" spans="14:23">
      <c r="N147" s="48"/>
      <c r="O147" s="17"/>
      <c r="P147" s="14"/>
      <c r="Q147" s="14"/>
      <c r="R147" s="14"/>
      <c r="S147" s="14"/>
      <c r="T147" s="14"/>
      <c r="U147" s="14"/>
      <c r="V147" s="14"/>
      <c r="W147" s="14"/>
    </row>
    <row r="148" spans="14:23">
      <c r="N148" s="48"/>
      <c r="O148" s="17"/>
      <c r="P148" s="14"/>
      <c r="Q148" s="14"/>
      <c r="R148" s="14"/>
      <c r="S148" s="14"/>
      <c r="T148" s="14"/>
      <c r="U148" s="14"/>
      <c r="V148" s="14"/>
      <c r="W148" s="14"/>
    </row>
    <row r="149" spans="14:23">
      <c r="N149" s="48"/>
      <c r="O149" s="17"/>
      <c r="P149" s="14"/>
      <c r="Q149" s="14"/>
      <c r="R149" s="14"/>
      <c r="S149" s="14"/>
      <c r="T149" s="14"/>
      <c r="U149" s="14"/>
      <c r="V149" s="14"/>
      <c r="W149" s="14"/>
    </row>
    <row r="150" spans="14:23">
      <c r="N150" s="48"/>
      <c r="O150" s="17"/>
      <c r="P150" s="14"/>
      <c r="Q150" s="14"/>
      <c r="R150" s="14"/>
      <c r="S150" s="14"/>
      <c r="T150" s="14"/>
      <c r="U150" s="14"/>
      <c r="V150" s="14"/>
      <c r="W150" s="14"/>
    </row>
    <row r="151" spans="14:23">
      <c r="N151" s="48"/>
      <c r="O151" s="17"/>
      <c r="P151" s="14"/>
      <c r="Q151" s="14"/>
      <c r="R151" s="14"/>
      <c r="S151" s="14"/>
      <c r="T151" s="14"/>
      <c r="U151" s="14"/>
      <c r="V151" s="14"/>
      <c r="W151" s="14"/>
    </row>
    <row r="152" spans="14:23">
      <c r="N152" s="48"/>
      <c r="O152" s="17"/>
      <c r="P152" s="14"/>
      <c r="Q152" s="14"/>
      <c r="R152" s="14"/>
      <c r="S152" s="14"/>
      <c r="T152" s="14"/>
      <c r="U152" s="14"/>
      <c r="V152" s="14"/>
      <c r="W152" s="14"/>
    </row>
    <row r="153" spans="14:23">
      <c r="N153" s="48"/>
      <c r="O153" s="17"/>
      <c r="P153" s="14"/>
      <c r="Q153" s="14"/>
      <c r="R153" s="14"/>
      <c r="S153" s="14"/>
      <c r="T153" s="14"/>
      <c r="U153" s="14"/>
      <c r="V153" s="14"/>
      <c r="W153" s="14"/>
    </row>
    <row r="154" spans="14:23">
      <c r="N154" s="48"/>
      <c r="O154" s="17"/>
      <c r="P154" s="14"/>
      <c r="Q154" s="14"/>
      <c r="R154" s="14"/>
      <c r="S154" s="14"/>
      <c r="T154" s="14"/>
      <c r="U154" s="14"/>
      <c r="V154" s="14"/>
      <c r="W154" s="14"/>
    </row>
    <row r="155" spans="14:23">
      <c r="N155" s="48"/>
      <c r="O155" s="17"/>
      <c r="P155" s="14"/>
      <c r="Q155" s="14"/>
      <c r="R155" s="14"/>
      <c r="S155" s="14"/>
      <c r="T155" s="14"/>
      <c r="U155" s="14"/>
      <c r="V155" s="14"/>
      <c r="W155" s="14"/>
    </row>
    <row r="156" spans="14:23">
      <c r="N156" s="48"/>
      <c r="O156" s="17"/>
      <c r="P156" s="14"/>
      <c r="Q156" s="14"/>
      <c r="R156" s="14"/>
      <c r="S156" s="14"/>
      <c r="T156" s="14"/>
      <c r="U156" s="14"/>
      <c r="V156" s="14"/>
      <c r="W156" s="14"/>
    </row>
    <row r="157" spans="14:23">
      <c r="N157" s="48"/>
      <c r="O157" s="17"/>
      <c r="P157" s="14"/>
      <c r="Q157" s="14"/>
      <c r="R157" s="14"/>
      <c r="S157" s="14"/>
      <c r="T157" s="14"/>
      <c r="U157" s="14"/>
      <c r="V157" s="14"/>
      <c r="W157" s="14"/>
    </row>
    <row r="158" spans="14:23">
      <c r="N158" s="48"/>
      <c r="O158" s="17"/>
      <c r="P158" s="14"/>
      <c r="Q158" s="14"/>
      <c r="R158" s="14"/>
      <c r="S158" s="14"/>
      <c r="T158" s="14"/>
      <c r="U158" s="14"/>
      <c r="V158" s="14"/>
      <c r="W158" s="14"/>
    </row>
    <row r="159" spans="14:23">
      <c r="N159" s="48"/>
      <c r="O159" s="17"/>
      <c r="P159" s="14"/>
      <c r="Q159" s="14"/>
      <c r="R159" s="14"/>
      <c r="S159" s="14"/>
      <c r="T159" s="14"/>
      <c r="U159" s="14"/>
      <c r="V159" s="14"/>
      <c r="W159" s="14"/>
    </row>
    <row r="160" spans="14:23">
      <c r="N160" s="48"/>
      <c r="O160" s="17"/>
      <c r="P160" s="14"/>
      <c r="Q160" s="14"/>
      <c r="R160" s="14"/>
      <c r="S160" s="14"/>
      <c r="T160" s="14"/>
      <c r="U160" s="14"/>
      <c r="V160" s="14"/>
      <c r="W160" s="14"/>
    </row>
    <row r="161" spans="14:23">
      <c r="N161" s="48"/>
      <c r="O161" s="17"/>
      <c r="P161" s="14"/>
      <c r="Q161" s="14"/>
      <c r="R161" s="14"/>
      <c r="S161" s="14"/>
      <c r="T161" s="14"/>
      <c r="U161" s="14"/>
      <c r="V161" s="14"/>
      <c r="W161" s="14"/>
    </row>
    <row r="162" spans="14:23">
      <c r="N162" s="48"/>
      <c r="O162" s="17"/>
      <c r="P162" s="14"/>
      <c r="Q162" s="14"/>
      <c r="R162" s="14"/>
      <c r="S162" s="14"/>
      <c r="T162" s="14"/>
      <c r="U162" s="14"/>
      <c r="V162" s="14"/>
      <c r="W162" s="14"/>
    </row>
    <row r="163" spans="14:23">
      <c r="N163" s="48"/>
      <c r="O163" s="17"/>
      <c r="P163" s="14"/>
      <c r="Q163" s="14"/>
      <c r="R163" s="14"/>
      <c r="S163" s="14"/>
      <c r="T163" s="14"/>
      <c r="U163" s="14"/>
      <c r="V163" s="14"/>
      <c r="W163" s="14"/>
    </row>
    <row r="164" spans="14:23">
      <c r="N164" s="48"/>
      <c r="O164" s="17"/>
      <c r="P164" s="14"/>
      <c r="Q164" s="14"/>
      <c r="R164" s="14"/>
      <c r="S164" s="14"/>
      <c r="T164" s="14"/>
      <c r="U164" s="14"/>
      <c r="V164" s="14"/>
      <c r="W164" s="14"/>
    </row>
    <row r="165" spans="14:23">
      <c r="N165" s="48"/>
      <c r="O165" s="17"/>
      <c r="P165" s="14"/>
      <c r="Q165" s="14"/>
      <c r="R165" s="14"/>
      <c r="S165" s="14"/>
      <c r="T165" s="14"/>
      <c r="U165" s="14"/>
      <c r="V165" s="14"/>
      <c r="W165" s="14"/>
    </row>
    <row r="166" spans="14:23">
      <c r="N166" s="48"/>
      <c r="O166" s="17"/>
      <c r="P166" s="14"/>
      <c r="Q166" s="14"/>
      <c r="R166" s="14"/>
      <c r="S166" s="14"/>
      <c r="T166" s="14"/>
      <c r="U166" s="14"/>
      <c r="V166" s="14"/>
      <c r="W166" s="14"/>
    </row>
    <row r="167" spans="14:23">
      <c r="N167" s="48"/>
      <c r="O167" s="17"/>
      <c r="P167" s="14"/>
      <c r="Q167" s="14"/>
      <c r="R167" s="14"/>
      <c r="S167" s="14"/>
      <c r="T167" s="14"/>
      <c r="U167" s="14"/>
      <c r="V167" s="14"/>
      <c r="W167" s="14"/>
    </row>
    <row r="168" spans="14:23">
      <c r="N168" s="48"/>
      <c r="O168" s="17"/>
      <c r="P168" s="14"/>
      <c r="Q168" s="14"/>
      <c r="R168" s="14"/>
      <c r="S168" s="14"/>
      <c r="T168" s="14"/>
      <c r="U168" s="14"/>
      <c r="V168" s="14"/>
      <c r="W168" s="14"/>
    </row>
    <row r="169" spans="14:23">
      <c r="N169" s="48"/>
      <c r="O169" s="17"/>
      <c r="P169" s="14"/>
      <c r="Q169" s="14"/>
      <c r="R169" s="14"/>
      <c r="S169" s="14"/>
      <c r="T169" s="14"/>
      <c r="U169" s="14"/>
      <c r="V169" s="14"/>
      <c r="W169" s="14"/>
    </row>
    <row r="170" spans="14:23">
      <c r="N170" s="48"/>
      <c r="O170" s="17"/>
      <c r="P170" s="14"/>
      <c r="Q170" s="14"/>
      <c r="R170" s="14"/>
      <c r="S170" s="14"/>
      <c r="T170" s="14"/>
      <c r="U170" s="14"/>
      <c r="V170" s="14"/>
      <c r="W170" s="14"/>
    </row>
    <row r="171" spans="14:23">
      <c r="N171" s="48"/>
      <c r="O171" s="17"/>
      <c r="P171" s="14"/>
      <c r="Q171" s="14"/>
      <c r="R171" s="14"/>
      <c r="S171" s="14"/>
      <c r="T171" s="14"/>
      <c r="U171" s="14"/>
      <c r="V171" s="14"/>
      <c r="W171" s="14"/>
    </row>
    <row r="172" spans="14:23">
      <c r="N172" s="48"/>
      <c r="O172" s="17"/>
      <c r="P172" s="14"/>
      <c r="Q172" s="14"/>
      <c r="R172" s="14"/>
      <c r="S172" s="14"/>
      <c r="T172" s="14"/>
      <c r="U172" s="14"/>
      <c r="V172" s="14"/>
      <c r="W172" s="14"/>
    </row>
    <row r="173" spans="14:23">
      <c r="N173" s="48"/>
      <c r="O173" s="17"/>
      <c r="P173" s="14"/>
      <c r="Q173" s="14"/>
      <c r="R173" s="14"/>
      <c r="S173" s="14"/>
      <c r="T173" s="14"/>
      <c r="U173" s="14"/>
      <c r="V173" s="14"/>
      <c r="W173" s="14"/>
    </row>
    <row r="174" spans="14:23">
      <c r="N174" s="48"/>
      <c r="O174" s="17"/>
      <c r="P174" s="14"/>
      <c r="Q174" s="14"/>
      <c r="R174" s="14"/>
      <c r="S174" s="14"/>
      <c r="T174" s="14"/>
      <c r="U174" s="14"/>
      <c r="V174" s="14"/>
      <c r="W174" s="14"/>
    </row>
    <row r="175" spans="14:23">
      <c r="N175" s="48"/>
      <c r="O175" s="17"/>
      <c r="P175" s="14"/>
      <c r="Q175" s="14"/>
      <c r="R175" s="14"/>
      <c r="S175" s="14"/>
      <c r="T175" s="14"/>
      <c r="U175" s="14"/>
      <c r="V175" s="14"/>
      <c r="W175" s="14"/>
    </row>
    <row r="176" spans="14:23">
      <c r="N176" s="48"/>
      <c r="O176" s="17"/>
      <c r="P176" s="14"/>
      <c r="Q176" s="14"/>
      <c r="R176" s="14"/>
      <c r="S176" s="14"/>
      <c r="T176" s="14"/>
      <c r="U176" s="14"/>
      <c r="V176" s="14"/>
      <c r="W176" s="14"/>
    </row>
    <row r="177" spans="14:23">
      <c r="N177" s="48"/>
      <c r="O177" s="17"/>
      <c r="P177" s="14"/>
      <c r="Q177" s="14"/>
      <c r="R177" s="14"/>
      <c r="S177" s="14"/>
      <c r="T177" s="14"/>
      <c r="U177" s="14"/>
      <c r="V177" s="14"/>
      <c r="W177" s="14"/>
    </row>
    <row r="178" spans="14:23">
      <c r="N178" s="48"/>
      <c r="O178" s="17"/>
      <c r="P178" s="14"/>
      <c r="Q178" s="14"/>
      <c r="R178" s="14"/>
      <c r="S178" s="14"/>
      <c r="T178" s="14"/>
      <c r="U178" s="14"/>
      <c r="V178" s="14"/>
      <c r="W178" s="14"/>
    </row>
    <row r="179" spans="14:23">
      <c r="N179" s="48"/>
      <c r="O179" s="17"/>
      <c r="P179" s="14"/>
      <c r="Q179" s="14"/>
      <c r="R179" s="14"/>
      <c r="S179" s="14"/>
      <c r="T179" s="14"/>
      <c r="U179" s="14"/>
      <c r="V179" s="14"/>
      <c r="W179" s="14"/>
    </row>
    <row r="180" spans="14:23">
      <c r="N180" s="48"/>
      <c r="O180" s="17"/>
      <c r="P180" s="14"/>
      <c r="Q180" s="14"/>
      <c r="R180" s="14"/>
      <c r="S180" s="14"/>
      <c r="T180" s="14"/>
      <c r="U180" s="14"/>
      <c r="V180" s="14"/>
      <c r="W180" s="14"/>
    </row>
    <row r="181" spans="14:23">
      <c r="N181" s="48"/>
      <c r="O181" s="17"/>
      <c r="P181" s="14"/>
      <c r="Q181" s="14"/>
      <c r="R181" s="14"/>
      <c r="S181" s="14"/>
      <c r="T181" s="14"/>
      <c r="U181" s="14"/>
      <c r="V181" s="14"/>
      <c r="W181" s="14"/>
    </row>
    <row r="182" spans="14:23">
      <c r="N182" s="48"/>
      <c r="O182" s="17"/>
      <c r="P182" s="14"/>
      <c r="Q182" s="14"/>
      <c r="R182" s="14"/>
      <c r="S182" s="14"/>
      <c r="T182" s="14"/>
      <c r="U182" s="14"/>
      <c r="V182" s="14"/>
      <c r="W182" s="14"/>
    </row>
    <row r="183" spans="14:23">
      <c r="N183" s="48"/>
      <c r="O183" s="17"/>
      <c r="P183" s="14"/>
      <c r="Q183" s="14"/>
      <c r="R183" s="14"/>
      <c r="S183" s="14"/>
      <c r="T183" s="14"/>
      <c r="U183" s="14"/>
      <c r="V183" s="14"/>
      <c r="W183" s="14"/>
    </row>
    <row r="184" spans="14:23">
      <c r="N184" s="48"/>
      <c r="O184" s="17"/>
      <c r="P184" s="14"/>
      <c r="Q184" s="14"/>
      <c r="R184" s="14"/>
      <c r="S184" s="14"/>
      <c r="T184" s="14"/>
      <c r="U184" s="14"/>
      <c r="V184" s="14"/>
      <c r="W184" s="14"/>
    </row>
    <row r="185" spans="14:23">
      <c r="N185" s="48"/>
      <c r="O185" s="17"/>
      <c r="P185" s="14"/>
      <c r="Q185" s="14"/>
      <c r="R185" s="14"/>
      <c r="S185" s="14"/>
      <c r="T185" s="14"/>
      <c r="U185" s="14"/>
      <c r="V185" s="14"/>
      <c r="W185" s="14"/>
    </row>
    <row r="186" spans="14:23">
      <c r="N186" s="48"/>
      <c r="O186" s="17"/>
      <c r="P186" s="14"/>
      <c r="Q186" s="14"/>
      <c r="R186" s="14"/>
      <c r="S186" s="14"/>
      <c r="T186" s="14"/>
      <c r="U186" s="14"/>
      <c r="V186" s="14"/>
      <c r="W186" s="14"/>
    </row>
    <row r="187" spans="14:23">
      <c r="N187" s="48"/>
      <c r="O187" s="17"/>
      <c r="P187" s="14"/>
      <c r="Q187" s="14"/>
      <c r="R187" s="14"/>
      <c r="S187" s="14"/>
      <c r="T187" s="14"/>
      <c r="U187" s="14"/>
      <c r="V187" s="14"/>
      <c r="W187" s="14"/>
    </row>
    <row r="188" spans="14:23">
      <c r="N188" s="48"/>
      <c r="O188" s="17"/>
      <c r="P188" s="14"/>
      <c r="Q188" s="14"/>
      <c r="R188" s="14"/>
      <c r="S188" s="14"/>
      <c r="T188" s="14"/>
      <c r="U188" s="14"/>
      <c r="V188" s="14"/>
      <c r="W188" s="14"/>
    </row>
    <row r="189" spans="14:23">
      <c r="N189" s="48"/>
      <c r="O189" s="17"/>
      <c r="P189" s="14"/>
      <c r="Q189" s="14"/>
      <c r="R189" s="14"/>
      <c r="S189" s="14"/>
      <c r="T189" s="14"/>
      <c r="U189" s="14"/>
      <c r="V189" s="14"/>
      <c r="W189" s="14"/>
    </row>
    <row r="190" spans="14:23">
      <c r="N190" s="48"/>
      <c r="O190" s="17"/>
      <c r="P190" s="14"/>
      <c r="Q190" s="14"/>
      <c r="R190" s="14"/>
      <c r="S190" s="14"/>
      <c r="T190" s="14"/>
      <c r="U190" s="14"/>
      <c r="V190" s="14"/>
      <c r="W190" s="14"/>
    </row>
    <row r="191" spans="14:23">
      <c r="N191" s="48"/>
      <c r="O191" s="17"/>
      <c r="P191" s="14"/>
      <c r="Q191" s="14"/>
      <c r="R191" s="14"/>
      <c r="S191" s="14"/>
      <c r="T191" s="14"/>
      <c r="U191" s="14"/>
      <c r="V191" s="14"/>
      <c r="W191" s="14"/>
    </row>
    <row r="192" spans="14:23">
      <c r="N192" s="48"/>
      <c r="O192" s="17"/>
      <c r="P192" s="14"/>
      <c r="Q192" s="14"/>
      <c r="R192" s="14"/>
      <c r="S192" s="14"/>
      <c r="T192" s="14"/>
      <c r="U192" s="14"/>
      <c r="V192" s="14"/>
      <c r="W192" s="14"/>
    </row>
    <row r="193" spans="14:23">
      <c r="N193" s="48"/>
      <c r="O193" s="17"/>
      <c r="P193" s="14"/>
      <c r="Q193" s="14"/>
      <c r="R193" s="14"/>
      <c r="S193" s="14"/>
      <c r="T193" s="14"/>
      <c r="U193" s="14"/>
      <c r="V193" s="14"/>
      <c r="W193" s="14"/>
    </row>
    <row r="194" spans="14:23">
      <c r="N194" s="48"/>
      <c r="O194" s="17"/>
      <c r="P194" s="14"/>
      <c r="Q194" s="14"/>
      <c r="R194" s="14"/>
      <c r="S194" s="14"/>
      <c r="T194" s="14"/>
      <c r="U194" s="14"/>
      <c r="V194" s="14"/>
      <c r="W194" s="14"/>
    </row>
    <row r="195" spans="14:23">
      <c r="N195" s="48"/>
      <c r="O195" s="17"/>
      <c r="P195" s="14"/>
      <c r="Q195" s="14"/>
      <c r="R195" s="14"/>
      <c r="S195" s="14"/>
      <c r="T195" s="14"/>
      <c r="U195" s="14"/>
      <c r="V195" s="14"/>
      <c r="W195" s="14"/>
    </row>
    <row r="196" spans="14:23">
      <c r="N196" s="48"/>
      <c r="O196" s="17"/>
      <c r="P196" s="14"/>
      <c r="Q196" s="14"/>
      <c r="R196" s="14"/>
      <c r="S196" s="14"/>
      <c r="T196" s="14"/>
      <c r="U196" s="14"/>
      <c r="V196" s="14"/>
      <c r="W196" s="14"/>
    </row>
    <row r="197" spans="14:23">
      <c r="N197" s="48"/>
      <c r="O197" s="17"/>
      <c r="P197" s="14"/>
      <c r="Q197" s="14"/>
      <c r="R197" s="14"/>
      <c r="S197" s="14"/>
      <c r="T197" s="14"/>
      <c r="U197" s="14"/>
      <c r="V197" s="14"/>
      <c r="W197" s="14"/>
    </row>
    <row r="198" spans="14:23">
      <c r="N198" s="48"/>
      <c r="O198" s="17"/>
      <c r="P198" s="14"/>
      <c r="Q198" s="14"/>
      <c r="R198" s="14"/>
      <c r="S198" s="14"/>
      <c r="T198" s="14"/>
      <c r="U198" s="14"/>
      <c r="V198" s="14"/>
      <c r="W198" s="14"/>
    </row>
    <row r="199" spans="14:23">
      <c r="N199" s="48"/>
      <c r="O199" s="17"/>
      <c r="P199" s="14"/>
      <c r="Q199" s="14"/>
      <c r="R199" s="14"/>
      <c r="S199" s="14"/>
      <c r="T199" s="14"/>
      <c r="U199" s="14"/>
      <c r="V199" s="14"/>
      <c r="W199" s="14"/>
    </row>
    <row r="200" spans="14:23">
      <c r="N200" s="48"/>
      <c r="O200" s="17"/>
      <c r="P200" s="14"/>
      <c r="Q200" s="14"/>
      <c r="R200" s="14"/>
      <c r="S200" s="14"/>
      <c r="T200" s="14"/>
      <c r="U200" s="14"/>
      <c r="V200" s="14"/>
      <c r="W200" s="14"/>
    </row>
    <row r="201" spans="14:23">
      <c r="N201" s="48"/>
      <c r="O201" s="17"/>
      <c r="P201" s="14"/>
      <c r="Q201" s="14"/>
      <c r="R201" s="14"/>
      <c r="S201" s="14"/>
      <c r="T201" s="14"/>
      <c r="U201" s="14"/>
      <c r="V201" s="14"/>
      <c r="W201" s="14"/>
    </row>
    <row r="202" spans="14:23">
      <c r="N202" s="48"/>
      <c r="O202" s="17"/>
      <c r="P202" s="14"/>
      <c r="Q202" s="14"/>
      <c r="R202" s="14"/>
      <c r="S202" s="14"/>
      <c r="T202" s="14"/>
      <c r="U202" s="14"/>
      <c r="V202" s="14"/>
      <c r="W202" s="14"/>
    </row>
    <row r="203" spans="14:23">
      <c r="N203" s="48"/>
      <c r="O203" s="17"/>
      <c r="P203" s="14"/>
      <c r="Q203" s="14"/>
      <c r="R203" s="14"/>
      <c r="S203" s="14"/>
      <c r="T203" s="14"/>
      <c r="U203" s="14"/>
      <c r="V203" s="14"/>
      <c r="W203" s="14"/>
    </row>
    <row r="204" spans="14:23">
      <c r="N204" s="48"/>
      <c r="O204" s="17"/>
      <c r="P204" s="14"/>
      <c r="Q204" s="14"/>
      <c r="R204" s="14"/>
      <c r="S204" s="14"/>
      <c r="T204" s="14"/>
      <c r="U204" s="14"/>
      <c r="V204" s="14"/>
      <c r="W204" s="14"/>
    </row>
    <row r="205" spans="14:23">
      <c r="N205" s="48"/>
      <c r="O205" s="17"/>
      <c r="P205" s="14"/>
      <c r="Q205" s="14"/>
      <c r="R205" s="14"/>
      <c r="S205" s="14"/>
      <c r="T205" s="14"/>
      <c r="U205" s="14"/>
      <c r="V205" s="14"/>
      <c r="W205" s="14"/>
    </row>
  </sheetData>
  <mergeCells count="5">
    <mergeCell ref="J5:M5"/>
    <mergeCell ref="J6:M6"/>
    <mergeCell ref="J7:M7"/>
    <mergeCell ref="L55:M55"/>
    <mergeCell ref="L54:M54"/>
  </mergeCells>
  <phoneticPr fontId="4" type="noConversion"/>
  <pageMargins left="0.68" right="0.24" top="0.24" bottom="0.21" header="0.17" footer="0.21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1"/>
  <sheetViews>
    <sheetView topLeftCell="A34" workbookViewId="0">
      <selection activeCell="B47" sqref="B47"/>
    </sheetView>
  </sheetViews>
  <sheetFormatPr defaultRowHeight="15" customHeight="1"/>
  <cols>
    <col min="1" max="1" width="70" style="189" customWidth="1"/>
    <col min="2" max="2" width="17.5703125" style="189" customWidth="1"/>
    <col min="3" max="3" width="16.7109375" style="189" customWidth="1"/>
    <col min="4" max="16384" width="9.140625" style="189"/>
  </cols>
  <sheetData>
    <row r="1" spans="1:3" ht="15" customHeight="1">
      <c r="A1" s="187" t="s">
        <v>243</v>
      </c>
      <c r="B1" s="187"/>
      <c r="C1" s="187"/>
    </row>
    <row r="2" spans="1:3" ht="15" customHeight="1">
      <c r="A2" s="190" t="s">
        <v>244</v>
      </c>
      <c r="B2" s="191" t="s">
        <v>245</v>
      </c>
      <c r="C2" s="191" t="s">
        <v>246</v>
      </c>
    </row>
    <row r="3" spans="1:3" ht="15" customHeight="1">
      <c r="A3" s="192" t="s">
        <v>247</v>
      </c>
      <c r="B3" s="193">
        <v>689365510</v>
      </c>
      <c r="C3" s="193">
        <v>13410219</v>
      </c>
    </row>
    <row r="4" spans="1:3" ht="15" customHeight="1">
      <c r="A4" s="192" t="s">
        <v>248</v>
      </c>
      <c r="B4" s="193">
        <v>6040518320</v>
      </c>
      <c r="C4" s="193">
        <v>8216821954</v>
      </c>
    </row>
    <row r="5" spans="1:3" ht="15" customHeight="1">
      <c r="A5" s="192" t="s">
        <v>249</v>
      </c>
      <c r="B5" s="193"/>
      <c r="C5" s="193"/>
    </row>
    <row r="6" spans="1:3" ht="15" customHeight="1">
      <c r="A6" s="192" t="s">
        <v>250</v>
      </c>
      <c r="B6" s="193"/>
      <c r="C6" s="193"/>
    </row>
    <row r="7" spans="1:3" ht="15" customHeight="1">
      <c r="A7" s="194" t="s">
        <v>251</v>
      </c>
      <c r="B7" s="195">
        <v>6729883830</v>
      </c>
      <c r="C7" s="195">
        <v>8230232173</v>
      </c>
    </row>
    <row r="8" spans="1:3" ht="15" customHeight="1">
      <c r="A8" s="190" t="s">
        <v>252</v>
      </c>
      <c r="B8" s="191" t="s">
        <v>245</v>
      </c>
      <c r="C8" s="196" t="s">
        <v>246</v>
      </c>
    </row>
    <row r="9" spans="1:3" ht="15" customHeight="1">
      <c r="A9" s="192" t="s">
        <v>253</v>
      </c>
      <c r="B9" s="195"/>
      <c r="C9" s="195"/>
    </row>
    <row r="10" spans="1:3" ht="15" customHeight="1">
      <c r="A10" s="192" t="s">
        <v>254</v>
      </c>
      <c r="B10" s="195"/>
      <c r="C10" s="195"/>
    </row>
    <row r="11" spans="1:3" ht="15" customHeight="1">
      <c r="A11" s="192" t="s">
        <v>255</v>
      </c>
      <c r="B11" s="195"/>
      <c r="C11" s="195"/>
    </row>
    <row r="12" spans="1:3" ht="15" customHeight="1">
      <c r="A12" s="194" t="s">
        <v>251</v>
      </c>
      <c r="B12" s="195"/>
      <c r="C12" s="195"/>
    </row>
    <row r="13" spans="1:3" ht="15" customHeight="1">
      <c r="A13" s="190" t="s">
        <v>256</v>
      </c>
      <c r="B13" s="191" t="s">
        <v>245</v>
      </c>
      <c r="C13" s="196" t="s">
        <v>246</v>
      </c>
    </row>
    <row r="14" spans="1:3" ht="15" customHeight="1">
      <c r="A14" s="192" t="s">
        <v>257</v>
      </c>
      <c r="B14" s="193"/>
      <c r="C14" s="193"/>
    </row>
    <row r="15" spans="1:3" ht="15" customHeight="1">
      <c r="A15" s="192" t="s">
        <v>258</v>
      </c>
      <c r="B15" s="193"/>
      <c r="C15" s="193"/>
    </row>
    <row r="16" spans="1:3" ht="15" customHeight="1">
      <c r="A16" s="192" t="s">
        <v>259</v>
      </c>
      <c r="B16" s="193">
        <v>112810298</v>
      </c>
      <c r="C16" s="193">
        <v>658609921</v>
      </c>
    </row>
    <row r="17" spans="1:3" ht="15" customHeight="1">
      <c r="A17" s="192" t="s">
        <v>260</v>
      </c>
      <c r="B17" s="197"/>
      <c r="C17" s="197"/>
    </row>
    <row r="18" spans="1:3" ht="15" customHeight="1">
      <c r="A18" s="192" t="s">
        <v>261</v>
      </c>
      <c r="B18" s="197">
        <v>6159218471</v>
      </c>
      <c r="C18" s="197">
        <v>9688429909</v>
      </c>
    </row>
    <row r="19" spans="1:3" ht="15" customHeight="1">
      <c r="A19" s="192" t="s">
        <v>262</v>
      </c>
      <c r="B19" s="197">
        <v>1886298343</v>
      </c>
      <c r="C19" s="197">
        <v>2009408950</v>
      </c>
    </row>
    <row r="20" spans="1:3" ht="15" customHeight="1">
      <c r="A20" s="192" t="s">
        <v>263</v>
      </c>
      <c r="B20" s="197">
        <v>93894290</v>
      </c>
      <c r="C20" s="197">
        <v>369241780</v>
      </c>
    </row>
    <row r="21" spans="1:3" ht="15" customHeight="1">
      <c r="A21" s="192" t="s">
        <v>264</v>
      </c>
      <c r="B21" s="197">
        <v>44352000</v>
      </c>
      <c r="C21" s="197">
        <v>49752000</v>
      </c>
    </row>
    <row r="22" spans="1:3" ht="15" customHeight="1">
      <c r="A22" s="194" t="s">
        <v>251</v>
      </c>
      <c r="B22" s="195">
        <v>8296573402</v>
      </c>
      <c r="C22" s="195">
        <v>12775442560</v>
      </c>
    </row>
    <row r="23" spans="1:3" ht="15" customHeight="1">
      <c r="A23" s="190" t="s">
        <v>265</v>
      </c>
      <c r="B23" s="191" t="s">
        <v>245</v>
      </c>
      <c r="C23" s="196" t="s">
        <v>246</v>
      </c>
    </row>
    <row r="24" spans="1:3" ht="15" customHeight="1">
      <c r="A24" s="192" t="s">
        <v>266</v>
      </c>
      <c r="B24" s="193"/>
      <c r="C24" s="193"/>
    </row>
    <row r="25" spans="1:3" ht="15" customHeight="1">
      <c r="A25" s="192" t="s">
        <v>267</v>
      </c>
      <c r="B25" s="193">
        <v>42067269292</v>
      </c>
      <c r="C25" s="193">
        <v>30233346613</v>
      </c>
    </row>
    <row r="26" spans="1:3" ht="15" customHeight="1">
      <c r="A26" s="192" t="s">
        <v>268</v>
      </c>
      <c r="B26" s="193">
        <v>301125196</v>
      </c>
      <c r="C26" s="193">
        <v>144174040</v>
      </c>
    </row>
    <row r="27" spans="1:3" ht="15" customHeight="1">
      <c r="A27" s="192" t="s">
        <v>269</v>
      </c>
      <c r="B27" s="193">
        <v>444014257156</v>
      </c>
      <c r="C27" s="193">
        <v>125271998257</v>
      </c>
    </row>
    <row r="28" spans="1:3" ht="15" customHeight="1">
      <c r="A28" s="192" t="s">
        <v>270</v>
      </c>
      <c r="B28" s="193">
        <v>49298030669</v>
      </c>
      <c r="C28" s="193">
        <v>21614039227</v>
      </c>
    </row>
    <row r="29" spans="1:3" ht="15" customHeight="1">
      <c r="A29" s="192" t="s">
        <v>271</v>
      </c>
      <c r="B29" s="193">
        <v>-6797809743</v>
      </c>
      <c r="C29" s="193">
        <v>-6797809743</v>
      </c>
    </row>
    <row r="30" spans="1:3" ht="15" customHeight="1">
      <c r="A30" s="192" t="s">
        <v>272</v>
      </c>
      <c r="B30" s="193"/>
      <c r="C30" s="193"/>
    </row>
    <row r="31" spans="1:3" ht="15" customHeight="1">
      <c r="A31" s="192" t="s">
        <v>273</v>
      </c>
      <c r="B31" s="193"/>
      <c r="C31" s="193"/>
    </row>
    <row r="32" spans="1:3" ht="15" customHeight="1">
      <c r="A32" s="192" t="s">
        <v>274</v>
      </c>
      <c r="B32" s="193"/>
      <c r="C32" s="193"/>
    </row>
    <row r="33" spans="1:3" ht="15" customHeight="1">
      <c r="A33" s="194" t="s">
        <v>275</v>
      </c>
      <c r="B33" s="195">
        <v>528882872570</v>
      </c>
      <c r="C33" s="195">
        <v>170465748394</v>
      </c>
    </row>
    <row r="34" spans="1:3" ht="15" customHeight="1">
      <c r="A34" s="198" t="s">
        <v>276</v>
      </c>
      <c r="B34" s="193"/>
      <c r="C34" s="193"/>
    </row>
    <row r="35" spans="1:3" ht="15" customHeight="1">
      <c r="A35" s="199" t="s">
        <v>277</v>
      </c>
      <c r="B35" s="193"/>
      <c r="C35" s="193"/>
    </row>
    <row r="36" spans="1:3" ht="15" customHeight="1">
      <c r="A36" s="198" t="s">
        <v>278</v>
      </c>
      <c r="B36" s="193"/>
      <c r="C36" s="193"/>
    </row>
    <row r="37" spans="1:3" ht="15" customHeight="1">
      <c r="A37" s="200" t="s">
        <v>279</v>
      </c>
      <c r="B37" s="191" t="s">
        <v>245</v>
      </c>
      <c r="C37" s="196" t="s">
        <v>246</v>
      </c>
    </row>
    <row r="38" spans="1:3" ht="15" customHeight="1">
      <c r="A38" s="198" t="s">
        <v>280</v>
      </c>
      <c r="B38" s="201"/>
      <c r="C38" s="201"/>
    </row>
    <row r="39" spans="1:3" ht="15" customHeight="1">
      <c r="A39" s="198" t="s">
        <v>281</v>
      </c>
      <c r="B39" s="202">
        <v>0</v>
      </c>
      <c r="C39" s="202">
        <v>0</v>
      </c>
    </row>
    <row r="40" spans="1:3" ht="15" customHeight="1">
      <c r="A40" s="198" t="s">
        <v>282</v>
      </c>
      <c r="B40" s="202"/>
      <c r="C40" s="203"/>
    </row>
    <row r="41" spans="1:3" ht="15" customHeight="1">
      <c r="A41" s="194" t="s">
        <v>283</v>
      </c>
      <c r="B41" s="195">
        <v>0</v>
      </c>
      <c r="C41" s="195">
        <v>0</v>
      </c>
    </row>
    <row r="42" spans="1:3" ht="15" customHeight="1">
      <c r="A42" s="200" t="s">
        <v>284</v>
      </c>
      <c r="B42" s="191" t="s">
        <v>245</v>
      </c>
      <c r="C42" s="196" t="s">
        <v>246</v>
      </c>
    </row>
    <row r="43" spans="1:3" ht="15" customHeight="1">
      <c r="A43" s="198" t="s">
        <v>285</v>
      </c>
      <c r="B43" s="202"/>
      <c r="C43" s="203"/>
    </row>
    <row r="44" spans="1:3" ht="15" customHeight="1">
      <c r="A44" s="198" t="s">
        <v>286</v>
      </c>
      <c r="B44" s="202"/>
      <c r="C44" s="203"/>
    </row>
    <row r="45" spans="1:3" ht="15" customHeight="1">
      <c r="A45" s="204" t="s">
        <v>251</v>
      </c>
      <c r="B45" s="205">
        <v>0</v>
      </c>
      <c r="C45" s="205">
        <v>0</v>
      </c>
    </row>
    <row r="46" spans="1:3" ht="15" customHeight="1">
      <c r="A46" s="206" t="s">
        <v>287</v>
      </c>
      <c r="B46" s="191" t="s">
        <v>245</v>
      </c>
      <c r="C46" s="207" t="s">
        <v>246</v>
      </c>
    </row>
    <row r="47" spans="1:3" ht="15" customHeight="1">
      <c r="A47" s="198" t="s">
        <v>288</v>
      </c>
      <c r="B47" s="205">
        <v>8844217000</v>
      </c>
      <c r="C47" s="205"/>
    </row>
    <row r="48" spans="1:3" ht="15" customHeight="1">
      <c r="A48" s="198" t="s">
        <v>289</v>
      </c>
      <c r="B48" s="205"/>
      <c r="C48" s="205"/>
    </row>
    <row r="49" spans="1:3" ht="15" customHeight="1">
      <c r="A49" s="198" t="s">
        <v>290</v>
      </c>
      <c r="B49" s="205"/>
      <c r="C49" s="205"/>
    </row>
    <row r="50" spans="1:3" ht="15" customHeight="1">
      <c r="A50" s="198" t="s">
        <v>291</v>
      </c>
      <c r="B50" s="205"/>
      <c r="C50" s="205"/>
    </row>
    <row r="51" spans="1:3" ht="18.75" customHeight="1">
      <c r="A51" s="204" t="s">
        <v>283</v>
      </c>
      <c r="B51" s="205">
        <v>8844217000</v>
      </c>
      <c r="C51" s="205">
        <v>0</v>
      </c>
    </row>
  </sheetData>
  <phoneticPr fontId="3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1"/>
  <sheetViews>
    <sheetView topLeftCell="B19" workbookViewId="0">
      <selection activeCell="C6" sqref="C6:L29"/>
    </sheetView>
  </sheetViews>
  <sheetFormatPr defaultRowHeight="15.75"/>
  <cols>
    <col min="1" max="1" width="6.7109375" style="117" customWidth="1"/>
    <col min="2" max="2" width="35.7109375" style="118" customWidth="1"/>
    <col min="3" max="3" width="22.140625" style="118" customWidth="1"/>
    <col min="4" max="7" width="16.7109375" style="118" customWidth="1"/>
    <col min="8" max="8" width="18.28515625" style="118" bestFit="1" customWidth="1"/>
    <col min="9" max="9" width="16" style="118" customWidth="1"/>
    <col min="10" max="11" width="16.7109375" style="118" customWidth="1"/>
    <col min="12" max="12" width="14.7109375" style="118" customWidth="1"/>
    <col min="13" max="16384" width="9.140625" style="118"/>
  </cols>
  <sheetData>
    <row r="1" spans="1:12" s="115" customFormat="1" ht="21.75" customHeight="1">
      <c r="A1" s="112" t="s">
        <v>132</v>
      </c>
      <c r="B1" s="113"/>
      <c r="C1" s="113"/>
      <c r="D1" s="114"/>
      <c r="F1" s="116"/>
      <c r="G1" s="116"/>
      <c r="H1" s="116"/>
      <c r="I1" s="116"/>
      <c r="J1" s="116"/>
      <c r="K1" s="116"/>
    </row>
    <row r="2" spans="1:12" ht="21.75" customHeight="1"/>
    <row r="3" spans="1:12" s="121" customFormat="1" ht="24" customHeight="1">
      <c r="A3" s="478" t="s">
        <v>133</v>
      </c>
      <c r="B3" s="481" t="s">
        <v>134</v>
      </c>
      <c r="C3" s="478" t="s">
        <v>135</v>
      </c>
      <c r="D3" s="484" t="s">
        <v>136</v>
      </c>
      <c r="E3" s="485"/>
      <c r="F3" s="485"/>
      <c r="G3" s="485"/>
      <c r="H3" s="485"/>
      <c r="I3" s="485"/>
      <c r="J3" s="485"/>
      <c r="K3" s="485"/>
      <c r="L3" s="486"/>
    </row>
    <row r="4" spans="1:12" s="121" customFormat="1" ht="24" customHeight="1">
      <c r="A4" s="479"/>
      <c r="B4" s="482"/>
      <c r="C4" s="479"/>
      <c r="D4" s="476" t="s">
        <v>172</v>
      </c>
      <c r="E4" s="476" t="s">
        <v>137</v>
      </c>
      <c r="F4" s="476" t="s">
        <v>138</v>
      </c>
      <c r="G4" s="476" t="s">
        <v>139</v>
      </c>
      <c r="H4" s="476" t="s">
        <v>140</v>
      </c>
      <c r="I4" s="476" t="s">
        <v>141</v>
      </c>
      <c r="J4" s="476" t="s">
        <v>142</v>
      </c>
      <c r="K4" s="476" t="s">
        <v>143</v>
      </c>
      <c r="L4" s="476" t="s">
        <v>144</v>
      </c>
    </row>
    <row r="5" spans="1:12" s="121" customFormat="1" ht="24" customHeight="1">
      <c r="A5" s="480"/>
      <c r="B5" s="483"/>
      <c r="C5" s="480"/>
      <c r="D5" s="477"/>
      <c r="E5" s="477"/>
      <c r="F5" s="477"/>
      <c r="G5" s="477"/>
      <c r="H5" s="477"/>
      <c r="I5" s="477"/>
      <c r="J5" s="477"/>
      <c r="K5" s="477"/>
      <c r="L5" s="477"/>
    </row>
    <row r="6" spans="1:12" s="129" customFormat="1" ht="19.5" customHeight="1">
      <c r="A6" s="126" t="s">
        <v>145</v>
      </c>
      <c r="B6" s="127" t="s">
        <v>146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121" customFormat="1" ht="19.5" customHeight="1">
      <c r="A7" s="130" t="s">
        <v>147</v>
      </c>
      <c r="B7" s="131" t="s">
        <v>148</v>
      </c>
      <c r="C7" s="132">
        <f t="shared" ref="C7:C15" si="0">SUM(D7:L7)</f>
        <v>2301440529752</v>
      </c>
      <c r="D7" s="132">
        <v>104212650535</v>
      </c>
      <c r="E7" s="132">
        <v>71469044729</v>
      </c>
      <c r="F7" s="132">
        <v>50663024120</v>
      </c>
      <c r="G7" s="132">
        <v>693492725680</v>
      </c>
      <c r="H7" s="132">
        <v>1353236821152</v>
      </c>
      <c r="I7" s="132">
        <v>3456528678</v>
      </c>
      <c r="J7" s="132">
        <v>17056074129</v>
      </c>
      <c r="K7" s="132">
        <v>4126719587</v>
      </c>
      <c r="L7" s="132">
        <v>3726941142</v>
      </c>
    </row>
    <row r="8" spans="1:12" ht="19.5" customHeight="1">
      <c r="A8" s="133">
        <v>1</v>
      </c>
      <c r="B8" s="134" t="s">
        <v>149</v>
      </c>
      <c r="C8" s="134">
        <f t="shared" si="0"/>
        <v>35508610425</v>
      </c>
      <c r="D8" s="134"/>
      <c r="E8" s="134"/>
      <c r="F8" s="134"/>
      <c r="G8" s="134">
        <v>4951789574</v>
      </c>
      <c r="H8" s="134">
        <v>30147729942</v>
      </c>
      <c r="I8" s="134"/>
      <c r="J8" s="134"/>
      <c r="K8" s="134">
        <v>409090909</v>
      </c>
      <c r="L8" s="134"/>
    </row>
    <row r="9" spans="1:12" ht="19.5" customHeight="1">
      <c r="A9" s="133">
        <v>2</v>
      </c>
      <c r="B9" s="134" t="s">
        <v>150</v>
      </c>
      <c r="C9" s="134">
        <f t="shared" si="0"/>
        <v>8039163120</v>
      </c>
      <c r="D9" s="134">
        <v>3479206985</v>
      </c>
      <c r="E9" s="134">
        <v>2023650651</v>
      </c>
      <c r="F9" s="134"/>
      <c r="G9" s="134"/>
      <c r="H9" s="134"/>
      <c r="I9" s="134"/>
      <c r="J9" s="134"/>
      <c r="K9" s="134">
        <v>286037343</v>
      </c>
      <c r="L9" s="134">
        <v>2250268141</v>
      </c>
    </row>
    <row r="10" spans="1:12" ht="19.5" customHeight="1">
      <c r="A10" s="133">
        <v>3</v>
      </c>
      <c r="B10" s="134" t="s">
        <v>151</v>
      </c>
      <c r="C10" s="134">
        <f t="shared" si="0"/>
        <v>30267207889</v>
      </c>
      <c r="D10" s="134">
        <v>1654974405</v>
      </c>
      <c r="E10" s="134"/>
      <c r="F10" s="134"/>
      <c r="G10" s="134">
        <v>10000880101</v>
      </c>
      <c r="H10" s="134">
        <v>18611353383</v>
      </c>
      <c r="I10" s="134"/>
      <c r="J10" s="134"/>
      <c r="K10" s="134"/>
      <c r="L10" s="134"/>
    </row>
    <row r="11" spans="1:12" ht="19.5" customHeight="1">
      <c r="A11" s="133" t="s">
        <v>152</v>
      </c>
      <c r="B11" s="134" t="s">
        <v>153</v>
      </c>
      <c r="C11" s="134">
        <f t="shared" si="0"/>
        <v>53260000000</v>
      </c>
      <c r="D11" s="134"/>
      <c r="E11" s="134"/>
      <c r="F11" s="134"/>
      <c r="G11" s="134">
        <f>13315000000+26229549000+13715451000</f>
        <v>53260000000</v>
      </c>
      <c r="H11" s="134"/>
      <c r="I11" s="134"/>
      <c r="J11" s="134"/>
      <c r="K11" s="134"/>
      <c r="L11" s="134"/>
    </row>
    <row r="12" spans="1:12" ht="19.5" customHeight="1">
      <c r="A12" s="133">
        <v>4</v>
      </c>
      <c r="B12" s="134" t="s">
        <v>154</v>
      </c>
      <c r="C12" s="134">
        <f t="shared" si="0"/>
        <v>0</v>
      </c>
      <c r="D12" s="134"/>
      <c r="E12" s="134"/>
      <c r="F12" s="134"/>
      <c r="G12" s="134"/>
      <c r="H12" s="134"/>
      <c r="I12" s="134"/>
      <c r="J12" s="134"/>
      <c r="K12" s="134"/>
      <c r="L12" s="134"/>
    </row>
    <row r="13" spans="1:12" ht="19.5" customHeight="1">
      <c r="A13" s="133">
        <v>5</v>
      </c>
      <c r="B13" s="134" t="s">
        <v>155</v>
      </c>
      <c r="C13" s="134">
        <f t="shared" si="0"/>
        <v>197151500</v>
      </c>
      <c r="D13" s="134"/>
      <c r="E13" s="134"/>
      <c r="F13" s="134">
        <v>197151500</v>
      </c>
      <c r="G13" s="134"/>
      <c r="H13" s="134"/>
      <c r="I13" s="134"/>
      <c r="J13" s="134"/>
      <c r="K13" s="134"/>
      <c r="L13" s="134"/>
    </row>
    <row r="14" spans="1:12" ht="19.5" customHeight="1">
      <c r="A14" s="133">
        <v>6</v>
      </c>
      <c r="B14" s="134" t="s">
        <v>156</v>
      </c>
      <c r="C14" s="134">
        <f t="shared" si="0"/>
        <v>0</v>
      </c>
      <c r="D14" s="134"/>
      <c r="E14" s="134"/>
      <c r="F14" s="134"/>
      <c r="G14" s="134"/>
      <c r="H14" s="134"/>
      <c r="I14" s="134"/>
      <c r="J14" s="134"/>
      <c r="K14" s="134"/>
      <c r="L14" s="134"/>
    </row>
    <row r="15" spans="1:12" s="121" customFormat="1" ht="19.5" customHeight="1">
      <c r="A15" s="130" t="s">
        <v>157</v>
      </c>
      <c r="B15" s="131" t="s">
        <v>158</v>
      </c>
      <c r="C15" s="132">
        <f t="shared" si="0"/>
        <v>2428318359686</v>
      </c>
      <c r="D15" s="132">
        <f>D7+D8+D9+D10+D11-D12-D13-D14</f>
        <v>109346831925</v>
      </c>
      <c r="E15" s="132">
        <f t="shared" ref="E15:L15" si="1">E7+E8+E9+E10+E11-E12-E13-E14</f>
        <v>73492695380</v>
      </c>
      <c r="F15" s="132">
        <f t="shared" si="1"/>
        <v>50465872620</v>
      </c>
      <c r="G15" s="132">
        <f t="shared" si="1"/>
        <v>761705395355</v>
      </c>
      <c r="H15" s="132">
        <f t="shared" si="1"/>
        <v>1401995904477</v>
      </c>
      <c r="I15" s="132">
        <f t="shared" si="1"/>
        <v>3456528678</v>
      </c>
      <c r="J15" s="132">
        <f t="shared" si="1"/>
        <v>17056074129</v>
      </c>
      <c r="K15" s="132">
        <f t="shared" si="1"/>
        <v>4821847839</v>
      </c>
      <c r="L15" s="132">
        <f t="shared" si="1"/>
        <v>5977209283</v>
      </c>
    </row>
    <row r="16" spans="1:12" ht="19.5" customHeight="1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</row>
    <row r="17" spans="1:12" s="121" customFormat="1" ht="19.5" customHeight="1">
      <c r="A17" s="135" t="s">
        <v>159</v>
      </c>
      <c r="B17" s="136" t="s">
        <v>160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</row>
    <row r="18" spans="1:12" ht="19.5" customHeight="1">
      <c r="A18" s="130" t="s">
        <v>147</v>
      </c>
      <c r="B18" s="131" t="s">
        <v>148</v>
      </c>
      <c r="C18" s="132">
        <f t="shared" ref="C18:C24" si="2">SUM(D18:L18)</f>
        <v>1485424819354</v>
      </c>
      <c r="D18" s="132">
        <v>36259872187</v>
      </c>
      <c r="E18" s="132">
        <v>52811708699</v>
      </c>
      <c r="F18" s="132">
        <v>24509011114</v>
      </c>
      <c r="G18" s="132">
        <v>497509027721</v>
      </c>
      <c r="H18" s="132">
        <v>855712339424</v>
      </c>
      <c r="I18" s="132">
        <v>2738528358</v>
      </c>
      <c r="J18" s="132">
        <v>10090358855</v>
      </c>
      <c r="K18" s="132">
        <v>2886800420</v>
      </c>
      <c r="L18" s="132">
        <v>2907172576</v>
      </c>
    </row>
    <row r="19" spans="1:12" ht="19.5" customHeight="1">
      <c r="A19" s="133">
        <v>1</v>
      </c>
      <c r="B19" s="134" t="s">
        <v>161</v>
      </c>
      <c r="C19" s="134">
        <f t="shared" si="2"/>
        <v>172500063194</v>
      </c>
      <c r="D19" s="134">
        <v>6371328366</v>
      </c>
      <c r="E19" s="134">
        <v>3304245340</v>
      </c>
      <c r="F19" s="134">
        <v>5745039201</v>
      </c>
      <c r="G19" s="134">
        <v>60789024315</v>
      </c>
      <c r="H19" s="134">
        <v>93324043673</v>
      </c>
      <c r="I19" s="134">
        <v>179500077</v>
      </c>
      <c r="J19" s="134">
        <v>2111617705</v>
      </c>
      <c r="K19" s="134">
        <v>675264517</v>
      </c>
      <c r="L19" s="134"/>
    </row>
    <row r="20" spans="1:12" ht="19.5" customHeight="1">
      <c r="A20" s="133">
        <v>2</v>
      </c>
      <c r="B20" s="134" t="s">
        <v>153</v>
      </c>
      <c r="C20" s="134">
        <f t="shared" si="2"/>
        <v>53260000000</v>
      </c>
      <c r="D20" s="134"/>
      <c r="E20" s="134"/>
      <c r="F20" s="134"/>
      <c r="G20" s="134">
        <f>13315000000+26229549000+13715451000</f>
        <v>53260000000</v>
      </c>
      <c r="H20" s="134"/>
      <c r="I20" s="134"/>
      <c r="J20" s="134"/>
      <c r="K20" s="134"/>
      <c r="L20" s="134"/>
    </row>
    <row r="21" spans="1:12" ht="19.5" customHeight="1">
      <c r="A21" s="133">
        <v>3</v>
      </c>
      <c r="B21" s="134" t="s">
        <v>154</v>
      </c>
      <c r="C21" s="134">
        <f t="shared" si="2"/>
        <v>0</v>
      </c>
      <c r="D21" s="134"/>
      <c r="E21" s="134"/>
      <c r="F21" s="134"/>
      <c r="G21" s="134"/>
      <c r="H21" s="134"/>
      <c r="I21" s="134"/>
      <c r="J21" s="134"/>
      <c r="K21" s="134"/>
      <c r="L21" s="134"/>
    </row>
    <row r="22" spans="1:12" ht="19.5" customHeight="1">
      <c r="A22" s="133">
        <v>4</v>
      </c>
      <c r="B22" s="134" t="s">
        <v>155</v>
      </c>
      <c r="C22" s="134">
        <f t="shared" si="2"/>
        <v>110310949</v>
      </c>
      <c r="D22" s="134"/>
      <c r="E22" s="134"/>
      <c r="F22" s="134">
        <v>110310949</v>
      </c>
      <c r="G22" s="134"/>
      <c r="H22" s="134"/>
      <c r="I22" s="134"/>
      <c r="J22" s="134"/>
      <c r="K22" s="134"/>
      <c r="L22" s="134"/>
    </row>
    <row r="23" spans="1:12" ht="19.5" customHeight="1">
      <c r="A23" s="133">
        <v>5</v>
      </c>
      <c r="B23" s="134" t="s">
        <v>156</v>
      </c>
      <c r="C23" s="134">
        <f t="shared" si="2"/>
        <v>0</v>
      </c>
      <c r="D23" s="134"/>
      <c r="E23" s="134"/>
      <c r="F23" s="134"/>
      <c r="G23" s="134"/>
      <c r="H23" s="134"/>
      <c r="I23" s="134"/>
      <c r="J23" s="134"/>
      <c r="K23" s="134"/>
      <c r="L23" s="134"/>
    </row>
    <row r="24" spans="1:12" ht="19.5" customHeight="1">
      <c r="A24" s="130" t="s">
        <v>157</v>
      </c>
      <c r="B24" s="131" t="s">
        <v>162</v>
      </c>
      <c r="C24" s="132">
        <f t="shared" si="2"/>
        <v>1711074571599</v>
      </c>
      <c r="D24" s="132">
        <f t="shared" ref="D24:L24" si="3">D18+D19+D20-D21-D22-D23</f>
        <v>42631200553</v>
      </c>
      <c r="E24" s="132">
        <f t="shared" si="3"/>
        <v>56115954039</v>
      </c>
      <c r="F24" s="132">
        <f t="shared" si="3"/>
        <v>30143739366</v>
      </c>
      <c r="G24" s="132">
        <f t="shared" si="3"/>
        <v>611558052036</v>
      </c>
      <c r="H24" s="132">
        <f t="shared" si="3"/>
        <v>949036383097</v>
      </c>
      <c r="I24" s="132">
        <f t="shared" si="3"/>
        <v>2918028435</v>
      </c>
      <c r="J24" s="132">
        <f t="shared" si="3"/>
        <v>12201976560</v>
      </c>
      <c r="K24" s="132">
        <f t="shared" si="3"/>
        <v>3562064937</v>
      </c>
      <c r="L24" s="132">
        <f t="shared" si="3"/>
        <v>2907172576</v>
      </c>
    </row>
    <row r="25" spans="1:12" ht="19.5" customHeight="1">
      <c r="A25" s="130"/>
      <c r="B25" s="130"/>
      <c r="C25" s="132"/>
      <c r="D25" s="132"/>
      <c r="E25" s="132"/>
      <c r="F25" s="132"/>
      <c r="G25" s="132"/>
      <c r="H25" s="132"/>
      <c r="I25" s="132"/>
      <c r="J25" s="132"/>
      <c r="K25" s="132"/>
      <c r="L25" s="132"/>
    </row>
    <row r="26" spans="1:12" ht="19.5" customHeight="1">
      <c r="A26" s="135" t="s">
        <v>163</v>
      </c>
      <c r="B26" s="136" t="s">
        <v>164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</row>
    <row r="27" spans="1:12" ht="19.5" customHeight="1">
      <c r="A27" s="130"/>
      <c r="B27" s="131" t="s">
        <v>165</v>
      </c>
      <c r="C27" s="132">
        <f>SUM(D27:L27)</f>
        <v>816015710398</v>
      </c>
      <c r="D27" s="132">
        <f t="shared" ref="D27:L27" si="4">D7-D18</f>
        <v>67952778348</v>
      </c>
      <c r="E27" s="132">
        <f t="shared" si="4"/>
        <v>18657336030</v>
      </c>
      <c r="F27" s="132">
        <f t="shared" si="4"/>
        <v>26154013006</v>
      </c>
      <c r="G27" s="132">
        <f t="shared" si="4"/>
        <v>195983697959</v>
      </c>
      <c r="H27" s="132">
        <f t="shared" si="4"/>
        <v>497524481728</v>
      </c>
      <c r="I27" s="132">
        <f t="shared" si="4"/>
        <v>718000320</v>
      </c>
      <c r="J27" s="132">
        <f t="shared" si="4"/>
        <v>6965715274</v>
      </c>
      <c r="K27" s="132">
        <f>K7-K18</f>
        <v>1239919167</v>
      </c>
      <c r="L27" s="132">
        <f t="shared" si="4"/>
        <v>819768566</v>
      </c>
    </row>
    <row r="28" spans="1:12" ht="19.5" customHeight="1">
      <c r="A28" s="130"/>
      <c r="B28" s="131" t="s">
        <v>166</v>
      </c>
      <c r="C28" s="132">
        <f>SUM(D28:L28)</f>
        <v>717243788087</v>
      </c>
      <c r="D28" s="132">
        <f t="shared" ref="D28:L28" si="5">D15-D24</f>
        <v>66715631372</v>
      </c>
      <c r="E28" s="132">
        <f t="shared" si="5"/>
        <v>17376741341</v>
      </c>
      <c r="F28" s="132">
        <f t="shared" si="5"/>
        <v>20322133254</v>
      </c>
      <c r="G28" s="132">
        <f t="shared" si="5"/>
        <v>150147343319</v>
      </c>
      <c r="H28" s="132">
        <f t="shared" si="5"/>
        <v>452959521380</v>
      </c>
      <c r="I28" s="132">
        <f t="shared" si="5"/>
        <v>538500243</v>
      </c>
      <c r="J28" s="132">
        <f t="shared" si="5"/>
        <v>4854097569</v>
      </c>
      <c r="K28" s="132">
        <f>K15-K24</f>
        <v>1259782902</v>
      </c>
      <c r="L28" s="132">
        <f t="shared" si="5"/>
        <v>3070036707</v>
      </c>
    </row>
    <row r="29" spans="1:12" ht="19.5" customHeight="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</row>
    <row r="30" spans="1:12" ht="19.5" customHeight="1"/>
    <row r="31" spans="1:12" s="140" customFormat="1" ht="19.5" customHeight="1">
      <c r="B31" s="140" t="s">
        <v>167</v>
      </c>
    </row>
    <row r="32" spans="1:12" s="140" customFormat="1" ht="19.5" customHeight="1">
      <c r="B32" s="140" t="s">
        <v>168</v>
      </c>
    </row>
    <row r="33" spans="1:2" s="140" customFormat="1" ht="19.5" customHeight="1">
      <c r="B33" s="140" t="s">
        <v>169</v>
      </c>
    </row>
    <row r="34" spans="1:2" s="140" customFormat="1" ht="19.5" customHeight="1">
      <c r="B34" s="140" t="s">
        <v>170</v>
      </c>
    </row>
    <row r="35" spans="1:2" s="140" customFormat="1" ht="19.5" customHeight="1">
      <c r="B35" s="140" t="s">
        <v>171</v>
      </c>
    </row>
    <row r="36" spans="1:2" s="141" customFormat="1" ht="19.5" customHeight="1"/>
    <row r="37" spans="1:2" s="141" customFormat="1" ht="18.75" customHeight="1"/>
    <row r="38" spans="1:2" s="142" customFormat="1" ht="18.75" customHeight="1">
      <c r="A38" s="141"/>
    </row>
    <row r="39" spans="1:2" ht="18.75" customHeight="1"/>
    <row r="40" spans="1:2" ht="18.75" customHeight="1"/>
    <row r="41" spans="1:2" ht="18.75" customHeight="1"/>
    <row r="42" spans="1:2" ht="18.75" customHeight="1"/>
    <row r="43" spans="1:2" ht="18.75" customHeight="1"/>
    <row r="44" spans="1:2" ht="18.75" customHeight="1"/>
    <row r="45" spans="1:2" ht="18.75" customHeight="1"/>
    <row r="46" spans="1:2" ht="18.75" customHeight="1"/>
    <row r="47" spans="1:2" ht="18.75" customHeight="1"/>
    <row r="48" spans="1:2" ht="18.75" customHeight="1"/>
    <row r="49" ht="18.75" customHeight="1"/>
    <row r="50" ht="18.75" customHeight="1"/>
    <row r="51" ht="18.75" customHeight="1"/>
  </sheetData>
  <mergeCells count="13">
    <mergeCell ref="J4:J5"/>
    <mergeCell ref="K4:K5"/>
    <mergeCell ref="L4:L5"/>
    <mergeCell ref="A3:A5"/>
    <mergeCell ref="B3:B5"/>
    <mergeCell ref="C3:C5"/>
    <mergeCell ref="D3:L3"/>
    <mergeCell ref="D4:D5"/>
    <mergeCell ref="E4:E5"/>
    <mergeCell ref="F4:F5"/>
    <mergeCell ref="G4:G5"/>
    <mergeCell ref="H4:H5"/>
    <mergeCell ref="I4:I5"/>
  </mergeCells>
  <phoneticPr fontId="3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8"/>
  <sheetViews>
    <sheetView topLeftCell="A10" workbookViewId="0">
      <selection activeCell="C5" sqref="C5:K24"/>
    </sheetView>
  </sheetViews>
  <sheetFormatPr defaultRowHeight="15.75"/>
  <cols>
    <col min="1" max="1" width="4.7109375" style="117" customWidth="1"/>
    <col min="2" max="2" width="31.85546875" style="142" customWidth="1"/>
    <col min="3" max="3" width="16.5703125" style="143" bestFit="1" customWidth="1"/>
    <col min="4" max="4" width="12.28515625" style="143" customWidth="1"/>
    <col min="5" max="5" width="10" style="143" customWidth="1"/>
    <col min="6" max="7" width="16.5703125" style="143" bestFit="1" customWidth="1"/>
    <col min="8" max="10" width="10.7109375" style="143" customWidth="1"/>
    <col min="11" max="11" width="10" style="143" customWidth="1"/>
    <col min="12" max="12" width="11.85546875" style="143" customWidth="1"/>
    <col min="13" max="16384" width="9.140625" style="143"/>
  </cols>
  <sheetData>
    <row r="1" spans="1:14" s="117" customFormat="1" ht="18" customHeight="1">
      <c r="A1" s="112" t="s">
        <v>173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4" ht="15" customHeight="1">
      <c r="D2" s="487"/>
      <c r="E2" s="487"/>
      <c r="F2" s="144"/>
      <c r="G2" s="144"/>
      <c r="H2" s="144"/>
      <c r="I2" s="144"/>
      <c r="J2" s="487"/>
      <c r="K2" s="487"/>
    </row>
    <row r="3" spans="1:14" ht="24" customHeight="1">
      <c r="A3" s="119" t="s">
        <v>133</v>
      </c>
      <c r="B3" s="120" t="s">
        <v>134</v>
      </c>
      <c r="C3" s="119" t="s">
        <v>135</v>
      </c>
      <c r="D3" s="488" t="s">
        <v>136</v>
      </c>
      <c r="E3" s="489"/>
      <c r="F3" s="489"/>
      <c r="G3" s="489"/>
      <c r="H3" s="489"/>
      <c r="I3" s="489"/>
      <c r="J3" s="489"/>
      <c r="K3" s="490"/>
    </row>
    <row r="4" spans="1:14" ht="45" customHeight="1">
      <c r="A4" s="124"/>
      <c r="B4" s="125"/>
      <c r="C4" s="124"/>
      <c r="D4" s="145" t="s">
        <v>174</v>
      </c>
      <c r="E4" s="145" t="s">
        <v>175</v>
      </c>
      <c r="F4" s="145" t="s">
        <v>176</v>
      </c>
      <c r="G4" s="145" t="s">
        <v>140</v>
      </c>
      <c r="H4" s="145" t="s">
        <v>141</v>
      </c>
      <c r="I4" s="145" t="s">
        <v>177</v>
      </c>
      <c r="J4" s="145" t="s">
        <v>178</v>
      </c>
      <c r="K4" s="145" t="s">
        <v>179</v>
      </c>
    </row>
    <row r="5" spans="1:14" s="149" customFormat="1" ht="18" customHeight="1">
      <c r="A5" s="146" t="s">
        <v>145</v>
      </c>
      <c r="B5" s="147" t="s">
        <v>180</v>
      </c>
      <c r="C5" s="160"/>
      <c r="D5" s="137"/>
      <c r="E5" s="137"/>
      <c r="F5" s="137"/>
      <c r="G5" s="137"/>
      <c r="H5" s="137"/>
      <c r="I5" s="137"/>
      <c r="J5" s="137"/>
      <c r="K5" s="128"/>
      <c r="L5" s="148"/>
      <c r="M5" s="148"/>
      <c r="N5" s="148"/>
    </row>
    <row r="6" spans="1:14" s="156" customFormat="1" ht="18" customHeight="1">
      <c r="A6" s="150" t="s">
        <v>147</v>
      </c>
      <c r="B6" s="131" t="s">
        <v>148</v>
      </c>
      <c r="C6" s="463">
        <f t="shared" ref="C6:C12" si="0">SUM(D6:K6)</f>
        <v>322473575141</v>
      </c>
      <c r="D6" s="132">
        <v>0</v>
      </c>
      <c r="E6" s="132">
        <v>0</v>
      </c>
      <c r="F6" s="132">
        <v>110818323686</v>
      </c>
      <c r="G6" s="132">
        <v>211655251455</v>
      </c>
      <c r="H6" s="132">
        <v>0</v>
      </c>
      <c r="I6" s="132">
        <v>0</v>
      </c>
      <c r="J6" s="132">
        <v>0</v>
      </c>
      <c r="K6" s="132">
        <v>0</v>
      </c>
      <c r="L6" s="155"/>
      <c r="M6" s="155"/>
      <c r="N6" s="155"/>
    </row>
    <row r="7" spans="1:14" ht="18" customHeight="1">
      <c r="A7" s="157">
        <v>1</v>
      </c>
      <c r="B7" s="158" t="s">
        <v>181</v>
      </c>
      <c r="C7" s="464">
        <f t="shared" si="0"/>
        <v>0</v>
      </c>
      <c r="D7" s="134"/>
      <c r="E7" s="134"/>
      <c r="F7" s="465"/>
      <c r="G7" s="134"/>
      <c r="H7" s="134"/>
      <c r="I7" s="134"/>
      <c r="J7" s="134"/>
      <c r="K7" s="134"/>
      <c r="L7" s="117"/>
      <c r="M7" s="117"/>
      <c r="N7" s="117"/>
    </row>
    <row r="8" spans="1:14" ht="18" customHeight="1">
      <c r="A8" s="157">
        <v>2</v>
      </c>
      <c r="B8" s="158" t="s">
        <v>182</v>
      </c>
      <c r="C8" s="464">
        <f t="shared" si="0"/>
        <v>0</v>
      </c>
      <c r="D8" s="134"/>
      <c r="E8" s="134"/>
      <c r="F8" s="134"/>
      <c r="G8" s="134"/>
      <c r="H8" s="134"/>
      <c r="I8" s="134"/>
      <c r="J8" s="134"/>
      <c r="K8" s="134"/>
      <c r="L8" s="117"/>
      <c r="M8" s="117"/>
      <c r="N8" s="117"/>
    </row>
    <row r="9" spans="1:14" ht="18" customHeight="1">
      <c r="A9" s="157">
        <v>3</v>
      </c>
      <c r="B9" s="158" t="s">
        <v>183</v>
      </c>
      <c r="C9" s="464">
        <f t="shared" si="0"/>
        <v>0</v>
      </c>
      <c r="D9" s="134"/>
      <c r="E9" s="134"/>
      <c r="F9" s="134"/>
      <c r="G9" s="134"/>
      <c r="H9" s="134"/>
      <c r="I9" s="134"/>
      <c r="J9" s="134"/>
      <c r="K9" s="134"/>
      <c r="L9" s="117"/>
      <c r="M9" s="117"/>
      <c r="N9" s="117"/>
    </row>
    <row r="10" spans="1:14" ht="18" customHeight="1">
      <c r="A10" s="157">
        <v>4</v>
      </c>
      <c r="B10" s="158" t="s">
        <v>184</v>
      </c>
      <c r="C10" s="464">
        <f t="shared" si="0"/>
        <v>0</v>
      </c>
      <c r="D10" s="134"/>
      <c r="E10" s="134"/>
      <c r="F10" s="134"/>
      <c r="G10" s="134"/>
      <c r="H10" s="134"/>
      <c r="I10" s="134"/>
      <c r="J10" s="134"/>
      <c r="K10" s="134"/>
      <c r="L10" s="117"/>
      <c r="M10" s="117"/>
      <c r="N10" s="117"/>
    </row>
    <row r="11" spans="1:14" ht="18" customHeight="1">
      <c r="A11" s="157">
        <v>5</v>
      </c>
      <c r="B11" s="158" t="s">
        <v>185</v>
      </c>
      <c r="C11" s="464">
        <f t="shared" si="0"/>
        <v>53260000000</v>
      </c>
      <c r="D11" s="134"/>
      <c r="E11" s="134"/>
      <c r="F11" s="134">
        <f>13315000000+26229549000+13715451000</f>
        <v>53260000000</v>
      </c>
      <c r="G11" s="134"/>
      <c r="H11" s="134"/>
      <c r="I11" s="134"/>
      <c r="J11" s="134"/>
      <c r="K11" s="134"/>
      <c r="L11" s="117"/>
      <c r="M11" s="117"/>
      <c r="N11" s="117"/>
    </row>
    <row r="12" spans="1:14" s="156" customFormat="1" ht="18" customHeight="1">
      <c r="A12" s="150" t="s">
        <v>186</v>
      </c>
      <c r="B12" s="131" t="s">
        <v>158</v>
      </c>
      <c r="C12" s="463">
        <f t="shared" si="0"/>
        <v>269213575141</v>
      </c>
      <c r="D12" s="132">
        <f>D6+D7+D8-D9-D10-D11</f>
        <v>0</v>
      </c>
      <c r="E12" s="132">
        <f>E6+E7+E8-E9-E10-E11</f>
        <v>0</v>
      </c>
      <c r="F12" s="132">
        <f>F6+F7+F8+-F9-F10-F11</f>
        <v>57558323686</v>
      </c>
      <c r="G12" s="132">
        <f>G6+G7+G8+-G9-G10-G11</f>
        <v>211655251455</v>
      </c>
      <c r="H12" s="132">
        <f>H6+H7+H8-H9-H10-H11</f>
        <v>0</v>
      </c>
      <c r="I12" s="132">
        <f>I6+I7+I8-I9-I10-I11</f>
        <v>0</v>
      </c>
      <c r="J12" s="132">
        <f>J6+J7+J8-J9-J10-J11</f>
        <v>0</v>
      </c>
      <c r="K12" s="132">
        <f>K6+K7+K8-K9-K10-K11</f>
        <v>0</v>
      </c>
      <c r="L12" s="155"/>
      <c r="M12" s="155"/>
      <c r="N12" s="155"/>
    </row>
    <row r="13" spans="1:14" s="149" customFormat="1" ht="18" customHeight="1">
      <c r="A13" s="159" t="s">
        <v>159</v>
      </c>
      <c r="B13" s="136" t="s">
        <v>187</v>
      </c>
      <c r="C13" s="160"/>
      <c r="D13" s="137"/>
      <c r="E13" s="137"/>
      <c r="F13" s="137"/>
      <c r="G13" s="137"/>
      <c r="H13" s="137"/>
      <c r="I13" s="137"/>
      <c r="J13" s="137"/>
      <c r="K13" s="137"/>
      <c r="L13" s="148"/>
      <c r="M13" s="148"/>
      <c r="N13" s="148"/>
    </row>
    <row r="14" spans="1:14" ht="18" customHeight="1">
      <c r="A14" s="130" t="s">
        <v>147</v>
      </c>
      <c r="B14" s="131" t="s">
        <v>148</v>
      </c>
      <c r="C14" s="463">
        <f t="shared" ref="C14:C19" si="1">SUM(D14:K14)</f>
        <v>195493902007</v>
      </c>
      <c r="D14" s="132">
        <v>0</v>
      </c>
      <c r="E14" s="132">
        <v>0</v>
      </c>
      <c r="F14" s="132">
        <v>76244957956</v>
      </c>
      <c r="G14" s="132">
        <v>119248944051</v>
      </c>
      <c r="H14" s="132">
        <v>0</v>
      </c>
      <c r="I14" s="132">
        <v>0</v>
      </c>
      <c r="J14" s="132">
        <v>0</v>
      </c>
      <c r="K14" s="132">
        <v>0</v>
      </c>
      <c r="L14" s="117"/>
      <c r="M14" s="117"/>
      <c r="N14" s="117"/>
    </row>
    <row r="15" spans="1:14" ht="18" customHeight="1">
      <c r="A15" s="161">
        <v>1</v>
      </c>
      <c r="B15" s="158" t="s">
        <v>161</v>
      </c>
      <c r="C15" s="464">
        <f t="shared" si="1"/>
        <v>51722348352</v>
      </c>
      <c r="D15" s="134"/>
      <c r="E15" s="134"/>
      <c r="F15" s="134">
        <f>10152453256+2918879446+2678363761</f>
        <v>15749696463</v>
      </c>
      <c r="G15" s="134">
        <v>35972651889</v>
      </c>
      <c r="H15" s="134"/>
      <c r="I15" s="134"/>
      <c r="J15" s="134"/>
      <c r="K15" s="134">
        <v>0</v>
      </c>
      <c r="L15" s="117"/>
      <c r="M15" s="117"/>
      <c r="N15" s="117"/>
    </row>
    <row r="16" spans="1:14" s="156" customFormat="1" ht="18" customHeight="1">
      <c r="A16" s="133">
        <v>2</v>
      </c>
      <c r="B16" s="158" t="s">
        <v>183</v>
      </c>
      <c r="C16" s="464">
        <f t="shared" si="1"/>
        <v>0</v>
      </c>
      <c r="D16" s="134"/>
      <c r="E16" s="134"/>
      <c r="F16" s="134"/>
      <c r="G16" s="134"/>
      <c r="H16" s="134"/>
      <c r="I16" s="134"/>
      <c r="J16" s="134"/>
      <c r="K16" s="134"/>
      <c r="L16" s="155"/>
      <c r="M16" s="155"/>
      <c r="N16" s="155"/>
    </row>
    <row r="17" spans="1:14" ht="18" customHeight="1">
      <c r="A17" s="133">
        <v>3</v>
      </c>
      <c r="B17" s="158" t="s">
        <v>184</v>
      </c>
      <c r="C17" s="464">
        <f t="shared" si="1"/>
        <v>0</v>
      </c>
      <c r="D17" s="134"/>
      <c r="E17" s="134"/>
      <c r="F17" s="134"/>
      <c r="G17" s="134"/>
      <c r="H17" s="134"/>
      <c r="I17" s="134"/>
      <c r="J17" s="134"/>
      <c r="K17" s="134"/>
      <c r="L17" s="117"/>
      <c r="M17" s="117"/>
      <c r="N17" s="117"/>
    </row>
    <row r="18" spans="1:14" ht="18" customHeight="1">
      <c r="A18" s="133">
        <v>4</v>
      </c>
      <c r="B18" s="158" t="s">
        <v>185</v>
      </c>
      <c r="C18" s="464">
        <f t="shared" si="1"/>
        <v>53260000000</v>
      </c>
      <c r="D18" s="464"/>
      <c r="E18" s="464"/>
      <c r="F18" s="134">
        <f>13315000000+26229549000+13715451000</f>
        <v>53260000000</v>
      </c>
      <c r="G18" s="134"/>
      <c r="H18" s="464"/>
      <c r="I18" s="464"/>
      <c r="J18" s="134"/>
      <c r="K18" s="134"/>
      <c r="L18" s="117"/>
      <c r="M18" s="117"/>
      <c r="N18" s="117"/>
    </row>
    <row r="19" spans="1:14" ht="18" customHeight="1">
      <c r="A19" s="130" t="s">
        <v>186</v>
      </c>
      <c r="B19" s="131" t="s">
        <v>162</v>
      </c>
      <c r="C19" s="463">
        <f t="shared" si="1"/>
        <v>193956250359</v>
      </c>
      <c r="D19" s="463">
        <f>D14+D15-D16-D17-D18</f>
        <v>0</v>
      </c>
      <c r="E19" s="463">
        <f t="shared" ref="E19:K19" si="2">E14+E15-E16-E17-E18</f>
        <v>0</v>
      </c>
      <c r="F19" s="463">
        <f t="shared" si="2"/>
        <v>38734654419</v>
      </c>
      <c r="G19" s="463">
        <f t="shared" si="2"/>
        <v>155221595940</v>
      </c>
      <c r="H19" s="463">
        <f t="shared" si="2"/>
        <v>0</v>
      </c>
      <c r="I19" s="463">
        <f t="shared" si="2"/>
        <v>0</v>
      </c>
      <c r="J19" s="463">
        <f t="shared" si="2"/>
        <v>0</v>
      </c>
      <c r="K19" s="132">
        <f t="shared" si="2"/>
        <v>0</v>
      </c>
      <c r="L19" s="117"/>
      <c r="M19" s="117"/>
      <c r="N19" s="117"/>
    </row>
    <row r="20" spans="1:14" ht="18" customHeight="1">
      <c r="A20" s="133"/>
      <c r="B20" s="158"/>
      <c r="C20" s="464"/>
      <c r="D20" s="464"/>
      <c r="E20" s="134"/>
      <c r="F20" s="134"/>
      <c r="G20" s="134"/>
      <c r="H20" s="134"/>
      <c r="I20" s="134"/>
      <c r="J20" s="134"/>
      <c r="K20" s="134"/>
      <c r="L20" s="117"/>
      <c r="M20" s="117"/>
      <c r="N20" s="117"/>
    </row>
    <row r="21" spans="1:14" s="149" customFormat="1" ht="18" customHeight="1">
      <c r="A21" s="159" t="s">
        <v>163</v>
      </c>
      <c r="B21" s="136" t="s">
        <v>188</v>
      </c>
      <c r="C21" s="160"/>
      <c r="D21" s="137"/>
      <c r="E21" s="137"/>
      <c r="F21" s="137"/>
      <c r="G21" s="137"/>
      <c r="H21" s="137"/>
      <c r="I21" s="137"/>
      <c r="J21" s="137"/>
      <c r="K21" s="137"/>
      <c r="L21" s="148"/>
      <c r="M21" s="148"/>
      <c r="N21" s="148"/>
    </row>
    <row r="22" spans="1:14" ht="18" customHeight="1">
      <c r="A22" s="130"/>
      <c r="B22" s="131" t="s">
        <v>165</v>
      </c>
      <c r="C22" s="463">
        <f>SUM(D22:K22)</f>
        <v>126979673134</v>
      </c>
      <c r="D22" s="132">
        <f t="shared" ref="D22:K22" si="3">D6-D14</f>
        <v>0</v>
      </c>
      <c r="E22" s="132">
        <f t="shared" si="3"/>
        <v>0</v>
      </c>
      <c r="F22" s="132">
        <f t="shared" si="3"/>
        <v>34573365730</v>
      </c>
      <c r="G22" s="132">
        <f t="shared" si="3"/>
        <v>92406307404</v>
      </c>
      <c r="H22" s="132">
        <f t="shared" si="3"/>
        <v>0</v>
      </c>
      <c r="I22" s="132">
        <f t="shared" si="3"/>
        <v>0</v>
      </c>
      <c r="J22" s="132">
        <f t="shared" si="3"/>
        <v>0</v>
      </c>
      <c r="K22" s="132">
        <f t="shared" si="3"/>
        <v>0</v>
      </c>
      <c r="L22" s="117"/>
      <c r="M22" s="117"/>
      <c r="N22" s="117"/>
    </row>
    <row r="23" spans="1:14" s="156" customFormat="1" ht="18" customHeight="1">
      <c r="A23" s="133"/>
      <c r="B23" s="131" t="s">
        <v>166</v>
      </c>
      <c r="C23" s="463">
        <f>SUM(D23:K23)</f>
        <v>75257324782</v>
      </c>
      <c r="D23" s="132">
        <f>D12-D19</f>
        <v>0</v>
      </c>
      <c r="E23" s="132">
        <f t="shared" ref="E23:K23" si="4">E12-E19</f>
        <v>0</v>
      </c>
      <c r="F23" s="132">
        <f t="shared" si="4"/>
        <v>18823669267</v>
      </c>
      <c r="G23" s="132">
        <f t="shared" si="4"/>
        <v>56433655515</v>
      </c>
      <c r="H23" s="132">
        <f t="shared" si="4"/>
        <v>0</v>
      </c>
      <c r="I23" s="132">
        <f t="shared" si="4"/>
        <v>0</v>
      </c>
      <c r="J23" s="132">
        <f t="shared" si="4"/>
        <v>0</v>
      </c>
      <c r="K23" s="132">
        <f t="shared" si="4"/>
        <v>0</v>
      </c>
      <c r="L23" s="155"/>
      <c r="M23" s="155"/>
      <c r="N23" s="155"/>
    </row>
    <row r="24" spans="1:14" ht="18" customHeight="1">
      <c r="A24" s="162"/>
      <c r="B24" s="163"/>
      <c r="C24" s="466"/>
      <c r="D24" s="467"/>
      <c r="E24" s="467"/>
      <c r="F24" s="467"/>
      <c r="G24" s="467"/>
      <c r="H24" s="467"/>
      <c r="I24" s="467"/>
      <c r="J24" s="467"/>
      <c r="K24" s="467"/>
      <c r="L24" s="117"/>
      <c r="M24" s="117"/>
      <c r="N24" s="117"/>
    </row>
    <row r="25" spans="1:14" s="165" customFormat="1" ht="18" customHeight="1">
      <c r="A25" s="164"/>
      <c r="B25" s="164" t="s">
        <v>189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40"/>
      <c r="M25" s="140"/>
      <c r="N25" s="140"/>
    </row>
    <row r="26" spans="1:14" s="165" customFormat="1" ht="18" customHeight="1">
      <c r="A26" s="164"/>
      <c r="B26" s="166" t="s">
        <v>190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40"/>
      <c r="M26" s="140"/>
      <c r="N26" s="140"/>
    </row>
    <row r="27" spans="1:14" s="165" customFormat="1" ht="18" customHeight="1">
      <c r="A27" s="164"/>
      <c r="B27" s="164" t="s">
        <v>191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40"/>
      <c r="M27" s="140"/>
      <c r="N27" s="140"/>
    </row>
    <row r="28" spans="1:14" ht="15" customHeight="1">
      <c r="B28" s="141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</row>
  </sheetData>
  <mergeCells count="3">
    <mergeCell ref="D2:E2"/>
    <mergeCell ref="J2:K2"/>
    <mergeCell ref="D3:K3"/>
  </mergeCells>
  <phoneticPr fontId="3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sqref="A1:IV65536"/>
    </sheetView>
  </sheetViews>
  <sheetFormatPr defaultRowHeight="15" customHeight="1"/>
  <cols>
    <col min="1" max="1" width="4.7109375" style="143" customWidth="1"/>
    <col min="2" max="2" width="29.7109375" style="142" customWidth="1"/>
    <col min="3" max="3" width="13.7109375" style="143" customWidth="1"/>
    <col min="4" max="7" width="11.7109375" style="143" customWidth="1"/>
    <col min="8" max="8" width="13.7109375" style="143" customWidth="1"/>
    <col min="9" max="10" width="11.7109375" style="143" customWidth="1"/>
    <col min="11" max="11" width="13.7109375" style="143" customWidth="1"/>
    <col min="12" max="16384" width="9.140625" style="143"/>
  </cols>
  <sheetData>
    <row r="1" spans="1:11" s="117" customFormat="1" ht="18" customHeight="1">
      <c r="A1" s="112" t="s">
        <v>192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15" customHeight="1">
      <c r="D2" s="487"/>
      <c r="E2" s="487"/>
      <c r="F2" s="487"/>
      <c r="G2" s="487"/>
      <c r="H2" s="487"/>
      <c r="I2" s="487"/>
      <c r="J2" s="487"/>
      <c r="K2" s="487"/>
    </row>
    <row r="3" spans="1:11" ht="24" customHeight="1">
      <c r="A3" s="167" t="s">
        <v>133</v>
      </c>
      <c r="B3" s="120" t="s">
        <v>134</v>
      </c>
      <c r="C3" s="119" t="s">
        <v>135</v>
      </c>
      <c r="D3" s="491" t="s">
        <v>136</v>
      </c>
      <c r="E3" s="492"/>
      <c r="F3" s="492"/>
      <c r="G3" s="492"/>
      <c r="H3" s="492"/>
      <c r="I3" s="492"/>
      <c r="J3" s="492"/>
      <c r="K3" s="493"/>
    </row>
    <row r="4" spans="1:11" ht="24" customHeight="1">
      <c r="A4" s="168"/>
      <c r="B4" s="123"/>
      <c r="C4" s="122"/>
      <c r="D4" s="476" t="s">
        <v>193</v>
      </c>
      <c r="E4" s="476" t="s">
        <v>194</v>
      </c>
      <c r="F4" s="476" t="s">
        <v>195</v>
      </c>
      <c r="G4" s="476" t="s">
        <v>196</v>
      </c>
      <c r="H4" s="476" t="s">
        <v>197</v>
      </c>
      <c r="I4" s="476" t="s">
        <v>198</v>
      </c>
      <c r="J4" s="476" t="s">
        <v>199</v>
      </c>
      <c r="K4" s="476" t="s">
        <v>200</v>
      </c>
    </row>
    <row r="5" spans="1:11" ht="24" customHeight="1">
      <c r="A5" s="169"/>
      <c r="B5" s="125"/>
      <c r="C5" s="124"/>
      <c r="D5" s="477"/>
      <c r="E5" s="477"/>
      <c r="F5" s="477"/>
      <c r="G5" s="480"/>
      <c r="H5" s="480"/>
      <c r="I5" s="480"/>
      <c r="J5" s="480"/>
      <c r="K5" s="480"/>
    </row>
    <row r="6" spans="1:11" s="149" customFormat="1" ht="18" customHeight="1">
      <c r="A6" s="159" t="s">
        <v>145</v>
      </c>
      <c r="B6" s="136" t="s">
        <v>201</v>
      </c>
      <c r="C6" s="160"/>
      <c r="D6" s="137"/>
      <c r="E6" s="137"/>
      <c r="F6" s="137"/>
      <c r="G6" s="137"/>
      <c r="H6" s="137"/>
      <c r="I6" s="137"/>
      <c r="J6" s="137"/>
      <c r="K6" s="137"/>
    </row>
    <row r="7" spans="1:11" s="156" customFormat="1" ht="18" customHeight="1">
      <c r="A7" s="130"/>
      <c r="B7" s="131" t="s">
        <v>148</v>
      </c>
      <c r="C7" s="132">
        <v>550133200</v>
      </c>
      <c r="D7" s="132">
        <v>0</v>
      </c>
      <c r="E7" s="132">
        <v>0</v>
      </c>
      <c r="F7" s="132">
        <v>0</v>
      </c>
      <c r="G7" s="132">
        <v>0</v>
      </c>
      <c r="H7" s="132">
        <v>550133200</v>
      </c>
      <c r="I7" s="132">
        <v>0</v>
      </c>
      <c r="J7" s="132">
        <v>0</v>
      </c>
      <c r="K7" s="132">
        <v>0</v>
      </c>
    </row>
    <row r="8" spans="1:11" ht="18" customHeight="1">
      <c r="A8" s="133">
        <v>1</v>
      </c>
      <c r="B8" s="158" t="s">
        <v>202</v>
      </c>
      <c r="C8" s="134">
        <v>0</v>
      </c>
      <c r="D8" s="134"/>
      <c r="E8" s="134"/>
      <c r="F8" s="134"/>
      <c r="G8" s="134"/>
      <c r="H8" s="134"/>
      <c r="I8" s="134"/>
      <c r="J8" s="134"/>
      <c r="K8" s="134"/>
    </row>
    <row r="9" spans="1:11" ht="18" customHeight="1">
      <c r="A9" s="133">
        <v>2</v>
      </c>
      <c r="B9" s="158" t="s">
        <v>203</v>
      </c>
      <c r="C9" s="134"/>
      <c r="D9" s="134"/>
      <c r="E9" s="134"/>
      <c r="F9" s="134"/>
      <c r="G9" s="134"/>
      <c r="H9" s="134"/>
      <c r="I9" s="134"/>
      <c r="J9" s="134"/>
      <c r="K9" s="134"/>
    </row>
    <row r="10" spans="1:11" ht="18" customHeight="1">
      <c r="A10" s="133">
        <v>3</v>
      </c>
      <c r="B10" s="158" t="s">
        <v>204</v>
      </c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ht="18" customHeight="1">
      <c r="A11" s="133">
        <v>4</v>
      </c>
      <c r="B11" s="158" t="s">
        <v>205</v>
      </c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 ht="18" customHeight="1">
      <c r="A12" s="133">
        <v>5</v>
      </c>
      <c r="B12" s="158" t="s">
        <v>155</v>
      </c>
      <c r="C12" s="134"/>
      <c r="D12" s="134"/>
      <c r="E12" s="134"/>
      <c r="F12" s="134"/>
      <c r="G12" s="134"/>
      <c r="H12" s="134"/>
      <c r="I12" s="134"/>
      <c r="J12" s="134"/>
      <c r="K12" s="134"/>
    </row>
    <row r="13" spans="1:11" ht="18" customHeight="1">
      <c r="A13" s="133">
        <v>6</v>
      </c>
      <c r="B13" s="158" t="s">
        <v>156</v>
      </c>
      <c r="C13" s="134">
        <v>0</v>
      </c>
      <c r="D13" s="134"/>
      <c r="E13" s="134"/>
      <c r="F13" s="134"/>
      <c r="G13" s="134"/>
      <c r="H13" s="134"/>
      <c r="I13" s="134"/>
      <c r="J13" s="134"/>
      <c r="K13" s="134">
        <v>0</v>
      </c>
    </row>
    <row r="14" spans="1:11" s="156" customFormat="1" ht="18" customHeight="1">
      <c r="A14" s="130"/>
      <c r="B14" s="131" t="s">
        <v>158</v>
      </c>
      <c r="C14" s="132">
        <v>550133200</v>
      </c>
      <c r="D14" s="132">
        <v>0</v>
      </c>
      <c r="E14" s="132">
        <v>0</v>
      </c>
      <c r="F14" s="132">
        <v>0</v>
      </c>
      <c r="G14" s="132">
        <v>0</v>
      </c>
      <c r="H14" s="132">
        <v>550133200</v>
      </c>
      <c r="I14" s="132">
        <v>0</v>
      </c>
      <c r="J14" s="132">
        <v>0</v>
      </c>
      <c r="K14" s="132">
        <v>0</v>
      </c>
    </row>
    <row r="15" spans="1:11" ht="18" customHeight="1">
      <c r="A15" s="133"/>
      <c r="B15" s="158"/>
      <c r="C15" s="134"/>
      <c r="D15" s="134"/>
      <c r="E15" s="134"/>
      <c r="F15" s="134"/>
      <c r="G15" s="134"/>
      <c r="H15" s="134"/>
      <c r="I15" s="134"/>
      <c r="J15" s="134"/>
      <c r="K15" s="134"/>
    </row>
    <row r="16" spans="1:11" s="149" customFormat="1" ht="18" customHeight="1">
      <c r="A16" s="159" t="s">
        <v>159</v>
      </c>
      <c r="B16" s="136" t="s">
        <v>160</v>
      </c>
      <c r="C16" s="160"/>
      <c r="D16" s="137"/>
      <c r="E16" s="137"/>
      <c r="F16" s="137"/>
      <c r="G16" s="137"/>
      <c r="H16" s="137"/>
      <c r="I16" s="137"/>
      <c r="J16" s="137"/>
      <c r="K16" s="137"/>
    </row>
    <row r="17" spans="1:11" ht="18" customHeight="1">
      <c r="A17" s="130"/>
      <c r="B17" s="131" t="s">
        <v>148</v>
      </c>
      <c r="C17" s="132">
        <v>550133200</v>
      </c>
      <c r="D17" s="132">
        <v>0</v>
      </c>
      <c r="E17" s="132">
        <v>0</v>
      </c>
      <c r="F17" s="132">
        <v>0</v>
      </c>
      <c r="G17" s="132">
        <v>0</v>
      </c>
      <c r="H17" s="132">
        <v>550133200</v>
      </c>
      <c r="I17" s="132">
        <v>0</v>
      </c>
      <c r="J17" s="132">
        <v>0</v>
      </c>
      <c r="K17" s="132">
        <v>0</v>
      </c>
    </row>
    <row r="18" spans="1:11" ht="18" customHeight="1">
      <c r="A18" s="133">
        <v>1</v>
      </c>
      <c r="B18" s="158" t="s">
        <v>161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</row>
    <row r="19" spans="1:11" ht="18" customHeight="1">
      <c r="A19" s="133">
        <v>2</v>
      </c>
      <c r="B19" s="158" t="s">
        <v>205</v>
      </c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ht="18" customHeight="1">
      <c r="A20" s="133">
        <v>3</v>
      </c>
      <c r="B20" s="158" t="s">
        <v>155</v>
      </c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11" ht="18" customHeight="1">
      <c r="A21" s="133">
        <v>4</v>
      </c>
      <c r="B21" s="158" t="s">
        <v>156</v>
      </c>
      <c r="C21" s="134">
        <v>0</v>
      </c>
      <c r="D21" s="134"/>
      <c r="E21" s="134"/>
      <c r="F21" s="134"/>
      <c r="G21" s="134"/>
      <c r="H21" s="134"/>
      <c r="I21" s="134"/>
      <c r="J21" s="134"/>
      <c r="K21" s="134">
        <v>0</v>
      </c>
    </row>
    <row r="22" spans="1:11" ht="18" customHeight="1">
      <c r="A22" s="130"/>
      <c r="B22" s="131" t="s">
        <v>158</v>
      </c>
      <c r="C22" s="132">
        <v>550133200</v>
      </c>
      <c r="D22" s="132">
        <v>0</v>
      </c>
      <c r="E22" s="132">
        <v>0</v>
      </c>
      <c r="F22" s="132">
        <v>0</v>
      </c>
      <c r="G22" s="132">
        <v>0</v>
      </c>
      <c r="H22" s="132">
        <v>550133200</v>
      </c>
      <c r="I22" s="132">
        <v>0</v>
      </c>
      <c r="J22" s="132">
        <v>0</v>
      </c>
      <c r="K22" s="132">
        <v>0</v>
      </c>
    </row>
    <row r="23" spans="1:11" ht="18" customHeight="1">
      <c r="A23" s="133"/>
      <c r="B23" s="158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s="149" customFormat="1" ht="18" customHeight="1">
      <c r="A24" s="159" t="s">
        <v>163</v>
      </c>
      <c r="B24" s="136" t="s">
        <v>206</v>
      </c>
      <c r="C24" s="160"/>
      <c r="D24" s="137"/>
      <c r="E24" s="137"/>
      <c r="F24" s="137"/>
      <c r="G24" s="137"/>
      <c r="H24" s="137"/>
      <c r="I24" s="137"/>
      <c r="J24" s="137"/>
      <c r="K24" s="137"/>
    </row>
    <row r="25" spans="1:11" s="156" customFormat="1" ht="18" customHeight="1">
      <c r="A25" s="130">
        <v>1</v>
      </c>
      <c r="B25" s="131" t="s">
        <v>165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</row>
    <row r="26" spans="1:11" s="156" customFormat="1" ht="18" customHeight="1">
      <c r="A26" s="130">
        <v>2</v>
      </c>
      <c r="B26" s="131" t="s">
        <v>166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</row>
    <row r="27" spans="1:11" ht="18" customHeight="1">
      <c r="A27" s="138"/>
      <c r="B27" s="170"/>
      <c r="C27" s="139"/>
      <c r="D27" s="139"/>
      <c r="E27" s="139"/>
      <c r="F27" s="139"/>
      <c r="G27" s="139"/>
      <c r="H27" s="139"/>
      <c r="I27" s="139"/>
      <c r="J27" s="139"/>
      <c r="K27" s="139"/>
    </row>
    <row r="28" spans="1:11" ht="18" customHeight="1">
      <c r="A28" s="117"/>
      <c r="B28" s="141"/>
      <c r="C28" s="117"/>
      <c r="D28" s="117"/>
      <c r="E28" s="117"/>
      <c r="F28" s="117"/>
      <c r="G28" s="117"/>
      <c r="H28" s="117"/>
      <c r="I28" s="117"/>
      <c r="J28" s="117"/>
      <c r="K28" s="117"/>
    </row>
    <row r="29" spans="1:11" s="172" customFormat="1" ht="18" customHeight="1">
      <c r="A29" s="171"/>
      <c r="B29" s="140" t="s">
        <v>207</v>
      </c>
      <c r="C29" s="171"/>
      <c r="D29" s="171"/>
      <c r="E29" s="171"/>
      <c r="F29" s="171"/>
      <c r="G29" s="171"/>
      <c r="H29" s="171"/>
      <c r="I29" s="171"/>
      <c r="J29" s="171"/>
      <c r="K29" s="171"/>
    </row>
    <row r="30" spans="1:11" ht="15" customHeight="1">
      <c r="A30" s="117"/>
      <c r="B30" s="141"/>
      <c r="C30" s="117"/>
      <c r="D30" s="117"/>
      <c r="E30" s="117"/>
      <c r="F30" s="117"/>
      <c r="G30" s="117"/>
      <c r="H30" s="117"/>
      <c r="I30" s="117"/>
      <c r="J30" s="117"/>
      <c r="K30" s="117"/>
    </row>
    <row r="31" spans="1:11" ht="15" customHeight="1">
      <c r="A31" s="117"/>
      <c r="B31" s="141"/>
      <c r="C31" s="117"/>
      <c r="D31" s="117"/>
      <c r="E31" s="117"/>
      <c r="F31" s="117"/>
      <c r="G31" s="117"/>
      <c r="H31" s="117"/>
      <c r="I31" s="117"/>
      <c r="J31" s="117"/>
      <c r="K31" s="117"/>
    </row>
  </sheetData>
  <mergeCells count="10">
    <mergeCell ref="D2:K2"/>
    <mergeCell ref="D3:K3"/>
    <mergeCell ref="D4:D5"/>
    <mergeCell ref="E4:E5"/>
    <mergeCell ref="F4:F5"/>
    <mergeCell ref="G4:G5"/>
    <mergeCell ref="H4:H5"/>
    <mergeCell ref="I4:I5"/>
    <mergeCell ref="J4:J5"/>
    <mergeCell ref="K4:K5"/>
  </mergeCells>
  <phoneticPr fontId="3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8"/>
  <sheetViews>
    <sheetView topLeftCell="A40" workbookViewId="0">
      <selection sqref="A1:I58"/>
    </sheetView>
  </sheetViews>
  <sheetFormatPr defaultRowHeight="12.75"/>
  <cols>
    <col min="1" max="1" width="34.7109375" style="221" customWidth="1"/>
    <col min="2" max="2" width="15.5703125" style="221" customWidth="1"/>
    <col min="3" max="3" width="14.7109375" style="221" customWidth="1"/>
    <col min="4" max="5" width="17.42578125" style="221" customWidth="1"/>
    <col min="6" max="6" width="16.85546875" style="221" bestFit="1" customWidth="1"/>
    <col min="7" max="7" width="19.85546875" style="396" bestFit="1" customWidth="1"/>
    <col min="8" max="8" width="11.28515625" style="221" bestFit="1" customWidth="1"/>
    <col min="9" max="16384" width="9.140625" style="221"/>
  </cols>
  <sheetData>
    <row r="1" spans="1:8" ht="15" customHeight="1">
      <c r="A1" s="200" t="s">
        <v>700</v>
      </c>
      <c r="B1" s="215"/>
      <c r="C1" s="395"/>
      <c r="D1" s="191" t="s">
        <v>245</v>
      </c>
      <c r="E1" s="211" t="s">
        <v>246</v>
      </c>
    </row>
    <row r="2" spans="1:8" ht="15" customHeight="1">
      <c r="A2" s="206" t="s">
        <v>701</v>
      </c>
      <c r="B2" s="189"/>
      <c r="C2" s="189"/>
      <c r="D2" s="205">
        <v>8329330636</v>
      </c>
      <c r="E2" s="205">
        <v>1228601305</v>
      </c>
      <c r="F2" s="205"/>
      <c r="H2" s="242"/>
    </row>
    <row r="3" spans="1:8" ht="15" customHeight="1">
      <c r="A3" s="198" t="s">
        <v>702</v>
      </c>
      <c r="B3" s="189"/>
      <c r="C3" s="189"/>
      <c r="D3" s="208"/>
      <c r="E3" s="208"/>
      <c r="F3" s="210"/>
    </row>
    <row r="4" spans="1:8" ht="15" customHeight="1">
      <c r="A4" s="198" t="s">
        <v>703</v>
      </c>
      <c r="B4" s="189"/>
      <c r="C4" s="189"/>
      <c r="D4" s="213"/>
      <c r="E4" s="208"/>
      <c r="F4" s="210"/>
    </row>
    <row r="5" spans="1:8" ht="15" customHeight="1">
      <c r="A5" s="198" t="s">
        <v>704</v>
      </c>
      <c r="B5" s="189"/>
      <c r="C5" s="189"/>
      <c r="D5" s="208"/>
      <c r="E5" s="209"/>
      <c r="F5" s="397"/>
    </row>
    <row r="6" spans="1:8" ht="15" customHeight="1">
      <c r="A6" s="198" t="s">
        <v>705</v>
      </c>
      <c r="B6" s="189"/>
      <c r="C6" s="189"/>
      <c r="D6" s="117"/>
      <c r="E6" s="209"/>
      <c r="F6" s="397"/>
    </row>
    <row r="7" spans="1:8" ht="15" customHeight="1">
      <c r="A7" s="198" t="s">
        <v>706</v>
      </c>
      <c r="B7" s="189"/>
      <c r="C7" s="189"/>
      <c r="D7" s="208"/>
      <c r="E7" s="209">
        <v>41607500</v>
      </c>
      <c r="F7" s="210"/>
    </row>
    <row r="8" spans="1:8" ht="15" customHeight="1">
      <c r="A8" s="198" t="s">
        <v>707</v>
      </c>
      <c r="B8" s="189"/>
      <c r="C8" s="189"/>
      <c r="D8" s="398">
        <v>896993805</v>
      </c>
      <c r="E8" s="209">
        <v>896993805</v>
      </c>
      <c r="F8" s="210"/>
    </row>
    <row r="9" spans="1:8" ht="15" customHeight="1">
      <c r="A9" s="198" t="s">
        <v>708</v>
      </c>
      <c r="B9" s="189"/>
      <c r="C9" s="189"/>
      <c r="D9" s="117">
        <v>4663570076</v>
      </c>
      <c r="E9" s="208"/>
      <c r="F9" s="208"/>
    </row>
    <row r="10" spans="1:8" ht="15" customHeight="1">
      <c r="A10" s="198" t="s">
        <v>709</v>
      </c>
      <c r="B10" s="189"/>
      <c r="C10" s="189"/>
      <c r="D10" s="117">
        <v>290000000</v>
      </c>
      <c r="E10" s="209">
        <v>290000000</v>
      </c>
      <c r="F10" s="397"/>
    </row>
    <row r="11" spans="1:8" ht="15" customHeight="1">
      <c r="A11" s="198" t="s">
        <v>710</v>
      </c>
      <c r="B11" s="189"/>
      <c r="C11" s="189"/>
      <c r="D11" s="117">
        <v>191537217</v>
      </c>
      <c r="E11" s="208"/>
      <c r="F11" s="396"/>
    </row>
    <row r="12" spans="1:8" ht="15" customHeight="1">
      <c r="A12" s="198" t="s">
        <v>711</v>
      </c>
      <c r="B12" s="189"/>
      <c r="C12" s="189"/>
      <c r="D12" s="117"/>
      <c r="E12" s="208"/>
      <c r="F12" s="396"/>
    </row>
    <row r="13" spans="1:8" ht="15" customHeight="1">
      <c r="A13" s="198" t="s">
        <v>712</v>
      </c>
      <c r="B13" s="189"/>
      <c r="C13" s="189"/>
      <c r="D13" s="208">
        <v>2287229538</v>
      </c>
      <c r="E13" s="208"/>
      <c r="F13" s="242"/>
    </row>
    <row r="14" spans="1:8" ht="15" customHeight="1">
      <c r="A14" s="200" t="s">
        <v>713</v>
      </c>
      <c r="B14" s="189"/>
      <c r="C14" s="189"/>
      <c r="D14" s="189"/>
      <c r="E14" s="189"/>
      <c r="F14" s="242"/>
    </row>
    <row r="15" spans="1:8" ht="18.75" customHeight="1">
      <c r="A15" s="399" t="s">
        <v>134</v>
      </c>
      <c r="B15" s="400" t="s">
        <v>714</v>
      </c>
      <c r="C15" s="400" t="s">
        <v>715</v>
      </c>
      <c r="D15" s="400" t="s">
        <v>716</v>
      </c>
      <c r="E15" s="400" t="s">
        <v>717</v>
      </c>
    </row>
    <row r="16" spans="1:8" ht="13.5" customHeight="1">
      <c r="A16" s="401"/>
      <c r="B16" s="402" t="s">
        <v>718</v>
      </c>
      <c r="C16" s="402" t="s">
        <v>719</v>
      </c>
      <c r="D16" s="402" t="s">
        <v>720</v>
      </c>
      <c r="E16" s="402" t="s">
        <v>718</v>
      </c>
      <c r="F16" s="242"/>
    </row>
    <row r="17" spans="1:5" ht="13.5" customHeight="1">
      <c r="A17" s="214" t="s">
        <v>721</v>
      </c>
      <c r="B17" s="403"/>
      <c r="C17" s="403"/>
      <c r="D17" s="403"/>
      <c r="E17" s="403"/>
    </row>
    <row r="18" spans="1:5" ht="13.5" customHeight="1">
      <c r="A18" s="235" t="s">
        <v>722</v>
      </c>
      <c r="B18" s="404"/>
      <c r="C18" s="404"/>
      <c r="D18" s="404"/>
      <c r="E18" s="404"/>
    </row>
    <row r="19" spans="1:5" ht="13.5" customHeight="1">
      <c r="A19" s="243" t="s">
        <v>723</v>
      </c>
      <c r="B19" s="405"/>
      <c r="C19" s="405"/>
      <c r="D19" s="405"/>
      <c r="E19" s="405"/>
    </row>
    <row r="20" spans="1:5" ht="13.5" customHeight="1">
      <c r="A20" s="243" t="s">
        <v>724</v>
      </c>
      <c r="B20" s="405"/>
      <c r="C20" s="405"/>
      <c r="D20" s="405"/>
      <c r="E20" s="405"/>
    </row>
    <row r="21" spans="1:5" ht="13.5" customHeight="1">
      <c r="A21" s="406" t="s">
        <v>725</v>
      </c>
      <c r="B21" s="407"/>
      <c r="C21" s="407"/>
      <c r="D21" s="407"/>
      <c r="E21" s="407"/>
    </row>
    <row r="22" spans="1:5" ht="13.5" customHeight="1">
      <c r="A22" s="214" t="s">
        <v>160</v>
      </c>
      <c r="B22" s="403"/>
      <c r="C22" s="403"/>
      <c r="D22" s="403"/>
      <c r="E22" s="403"/>
    </row>
    <row r="23" spans="1:5" ht="13.5" customHeight="1">
      <c r="A23" s="235" t="s">
        <v>722</v>
      </c>
      <c r="B23" s="404"/>
      <c r="C23" s="404"/>
      <c r="D23" s="404"/>
      <c r="E23" s="404"/>
    </row>
    <row r="24" spans="1:5" ht="13.5" customHeight="1">
      <c r="A24" s="243" t="s">
        <v>723</v>
      </c>
      <c r="B24" s="405"/>
      <c r="C24" s="405"/>
      <c r="D24" s="405"/>
      <c r="E24" s="405"/>
    </row>
    <row r="25" spans="1:5" ht="13.5" customHeight="1">
      <c r="A25" s="243" t="s">
        <v>726</v>
      </c>
      <c r="B25" s="405"/>
      <c r="C25" s="405"/>
      <c r="D25" s="405"/>
      <c r="E25" s="405"/>
    </row>
    <row r="26" spans="1:5" ht="13.5" customHeight="1">
      <c r="A26" s="406" t="s">
        <v>725</v>
      </c>
      <c r="B26" s="407"/>
      <c r="C26" s="407"/>
      <c r="D26" s="407"/>
      <c r="E26" s="407"/>
    </row>
    <row r="27" spans="1:5" ht="13.5" customHeight="1">
      <c r="A27" s="214" t="s">
        <v>727</v>
      </c>
      <c r="B27" s="403"/>
      <c r="C27" s="403"/>
      <c r="D27" s="403"/>
      <c r="E27" s="403"/>
    </row>
    <row r="28" spans="1:5" ht="13.5" customHeight="1">
      <c r="A28" s="235" t="s">
        <v>722</v>
      </c>
      <c r="B28" s="404"/>
      <c r="C28" s="404"/>
      <c r="D28" s="404"/>
      <c r="E28" s="404"/>
    </row>
    <row r="29" spans="1:5" ht="13.5" customHeight="1">
      <c r="A29" s="243" t="s">
        <v>723</v>
      </c>
      <c r="B29" s="405"/>
      <c r="C29" s="405"/>
      <c r="D29" s="405"/>
      <c r="E29" s="405"/>
    </row>
    <row r="30" spans="1:5" ht="13.5" customHeight="1">
      <c r="A30" s="243" t="s">
        <v>724</v>
      </c>
      <c r="B30" s="405"/>
      <c r="C30" s="405"/>
      <c r="D30" s="405"/>
      <c r="E30" s="405"/>
    </row>
    <row r="31" spans="1:5" ht="13.5" customHeight="1">
      <c r="A31" s="408" t="s">
        <v>725</v>
      </c>
      <c r="B31" s="409"/>
      <c r="C31" s="409"/>
      <c r="D31" s="409"/>
      <c r="E31" s="409"/>
    </row>
    <row r="32" spans="1:5" ht="15" customHeight="1">
      <c r="A32" s="250" t="s">
        <v>728</v>
      </c>
      <c r="B32" s="189"/>
      <c r="C32" s="189"/>
      <c r="D32" s="191" t="s">
        <v>245</v>
      </c>
      <c r="E32" s="211" t="s">
        <v>246</v>
      </c>
    </row>
    <row r="33" spans="1:5" ht="15" customHeight="1">
      <c r="A33" s="301" t="s">
        <v>729</v>
      </c>
      <c r="B33" s="189"/>
      <c r="C33" s="189"/>
      <c r="D33" s="208"/>
      <c r="E33" s="208"/>
    </row>
    <row r="34" spans="1:5" ht="15" customHeight="1">
      <c r="A34" s="301" t="s">
        <v>730</v>
      </c>
      <c r="B34" s="189"/>
      <c r="C34" s="189"/>
      <c r="D34" s="208"/>
      <c r="E34" s="208"/>
    </row>
    <row r="35" spans="1:5" ht="15" customHeight="1">
      <c r="A35" s="301" t="s">
        <v>731</v>
      </c>
      <c r="B35" s="189"/>
      <c r="C35" s="189"/>
      <c r="D35" s="208"/>
      <c r="E35" s="208"/>
    </row>
    <row r="36" spans="1:5" ht="15" customHeight="1">
      <c r="A36" s="301" t="s">
        <v>732</v>
      </c>
      <c r="B36" s="189"/>
      <c r="C36" s="189"/>
      <c r="D36" s="208"/>
      <c r="E36" s="208"/>
    </row>
    <row r="37" spans="1:5" ht="15" customHeight="1">
      <c r="A37" s="301" t="s">
        <v>733</v>
      </c>
      <c r="B37" s="189"/>
      <c r="C37" s="189"/>
      <c r="D37" s="208"/>
      <c r="E37" s="410"/>
    </row>
    <row r="38" spans="1:5" ht="15" customHeight="1">
      <c r="A38" s="301" t="s">
        <v>734</v>
      </c>
      <c r="B38" s="189"/>
      <c r="C38" s="189"/>
      <c r="D38" s="208"/>
      <c r="E38" s="410"/>
    </row>
    <row r="39" spans="1:5" ht="15" customHeight="1">
      <c r="A39" s="301" t="s">
        <v>735</v>
      </c>
      <c r="B39" s="189"/>
      <c r="C39" s="189"/>
      <c r="D39" s="410">
        <v>48598000000</v>
      </c>
      <c r="E39" s="410">
        <v>48598000000</v>
      </c>
    </row>
    <row r="40" spans="1:5" ht="15" customHeight="1">
      <c r="A40" s="301" t="s">
        <v>736</v>
      </c>
      <c r="B40" s="189"/>
      <c r="C40" s="189"/>
      <c r="D40" s="208"/>
      <c r="E40" s="208"/>
    </row>
    <row r="41" spans="1:5" ht="15" customHeight="1">
      <c r="A41" s="198" t="s">
        <v>737</v>
      </c>
      <c r="B41" s="198"/>
      <c r="C41" s="189"/>
      <c r="D41" s="208"/>
      <c r="E41" s="208"/>
    </row>
    <row r="42" spans="1:5" ht="15" customHeight="1">
      <c r="A42" s="301" t="s">
        <v>738</v>
      </c>
      <c r="B42" s="189"/>
      <c r="C42" s="189"/>
      <c r="D42" s="208">
        <v>43598000000</v>
      </c>
      <c r="E42" s="208">
        <v>43598000000</v>
      </c>
    </row>
    <row r="43" spans="1:5" ht="15" customHeight="1">
      <c r="A43" s="301" t="s">
        <v>739</v>
      </c>
      <c r="B43" s="189"/>
      <c r="C43" s="189"/>
      <c r="D43" s="208"/>
      <c r="E43" s="208"/>
    </row>
    <row r="44" spans="1:5" ht="15" customHeight="1">
      <c r="A44" s="301" t="s">
        <v>740</v>
      </c>
      <c r="B44" s="189"/>
      <c r="C44" s="189"/>
      <c r="D44" s="208"/>
      <c r="E44" s="208"/>
    </row>
    <row r="45" spans="1:5" ht="15" customHeight="1">
      <c r="A45" s="301" t="s">
        <v>741</v>
      </c>
      <c r="B45" s="189"/>
      <c r="C45" s="189"/>
      <c r="D45" s="208">
        <v>5000000000</v>
      </c>
      <c r="E45" s="208">
        <v>5000000000</v>
      </c>
    </row>
    <row r="46" spans="1:5" ht="15" customHeight="1">
      <c r="A46" s="204" t="s">
        <v>283</v>
      </c>
      <c r="B46" s="189"/>
      <c r="C46" s="189"/>
      <c r="D46" s="212">
        <v>48598000000</v>
      </c>
      <c r="E46" s="212">
        <v>48598000000</v>
      </c>
    </row>
    <row r="47" spans="1:5" ht="15" customHeight="1">
      <c r="A47" s="411" t="s">
        <v>742</v>
      </c>
      <c r="B47" s="189"/>
      <c r="C47" s="189"/>
      <c r="D47" s="191" t="s">
        <v>245</v>
      </c>
      <c r="E47" s="207" t="s">
        <v>246</v>
      </c>
    </row>
    <row r="48" spans="1:5" ht="15" customHeight="1">
      <c r="A48" s="301" t="s">
        <v>743</v>
      </c>
      <c r="B48" s="189"/>
      <c r="C48" s="189"/>
      <c r="D48" s="208">
        <v>505417621</v>
      </c>
      <c r="E48" s="208">
        <v>502035241</v>
      </c>
    </row>
    <row r="49" spans="1:6" ht="15" customHeight="1">
      <c r="A49" s="301" t="s">
        <v>744</v>
      </c>
      <c r="B49" s="189"/>
      <c r="C49" s="189"/>
      <c r="D49" s="208">
        <v>0</v>
      </c>
      <c r="E49" s="208">
        <v>633530015</v>
      </c>
    </row>
    <row r="50" spans="1:6" ht="15" customHeight="1">
      <c r="A50" s="301" t="s">
        <v>745</v>
      </c>
      <c r="B50" s="189"/>
      <c r="C50" s="189"/>
      <c r="D50" s="208">
        <v>0</v>
      </c>
      <c r="E50" s="208">
        <v>1333735000</v>
      </c>
    </row>
    <row r="51" spans="1:6" ht="15" customHeight="1">
      <c r="A51" s="301" t="s">
        <v>746</v>
      </c>
      <c r="B51" s="189"/>
      <c r="C51" s="189"/>
      <c r="D51" s="208"/>
      <c r="E51" s="208"/>
    </row>
    <row r="52" spans="1:6" ht="15" customHeight="1">
      <c r="A52" s="301" t="s">
        <v>747</v>
      </c>
      <c r="B52" s="189"/>
      <c r="C52" s="189"/>
      <c r="D52" s="208"/>
      <c r="E52" s="208"/>
    </row>
    <row r="53" spans="1:6" ht="15" customHeight="1">
      <c r="A53" s="204" t="s">
        <v>283</v>
      </c>
      <c r="B53" s="189"/>
      <c r="C53" s="189"/>
      <c r="D53" s="212">
        <v>505417621</v>
      </c>
      <c r="E53" s="212">
        <v>2469300256</v>
      </c>
    </row>
    <row r="54" spans="1:6" ht="15" customHeight="1">
      <c r="A54" s="411" t="s">
        <v>748</v>
      </c>
      <c r="B54" s="189"/>
      <c r="C54" s="189"/>
      <c r="D54" s="191" t="s">
        <v>245</v>
      </c>
      <c r="E54" s="207" t="s">
        <v>246</v>
      </c>
    </row>
    <row r="55" spans="1:6" ht="15" customHeight="1">
      <c r="A55" s="301" t="s">
        <v>749</v>
      </c>
      <c r="B55" s="189"/>
      <c r="C55" s="189"/>
      <c r="D55" s="208">
        <v>214942759720</v>
      </c>
      <c r="E55" s="208">
        <v>79173894409</v>
      </c>
    </row>
    <row r="56" spans="1:6" ht="15" customHeight="1">
      <c r="A56" s="301" t="s">
        <v>750</v>
      </c>
      <c r="B56" s="189"/>
      <c r="C56" s="189"/>
      <c r="D56" s="208"/>
      <c r="E56" s="208"/>
    </row>
    <row r="57" spans="1:6" ht="15" customHeight="1">
      <c r="A57" s="301" t="s">
        <v>751</v>
      </c>
      <c r="B57" s="189"/>
      <c r="C57" s="189"/>
      <c r="D57" s="208">
        <v>14230903622</v>
      </c>
      <c r="E57" s="208">
        <v>63614256675</v>
      </c>
    </row>
    <row r="58" spans="1:6" ht="15" customHeight="1">
      <c r="A58" s="204" t="s">
        <v>283</v>
      </c>
      <c r="B58" s="189"/>
      <c r="C58" s="189"/>
      <c r="D58" s="212">
        <v>229173663342</v>
      </c>
      <c r="E58" s="212">
        <v>142788151084</v>
      </c>
    </row>
  </sheetData>
  <phoneticPr fontId="33" type="noConversion"/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6"/>
  <sheetViews>
    <sheetView topLeftCell="A29" workbookViewId="0">
      <selection activeCell="G29" sqref="G29:K49"/>
    </sheetView>
  </sheetViews>
  <sheetFormatPr defaultRowHeight="15" customHeight="1"/>
  <cols>
    <col min="1" max="1" width="70" style="189" customWidth="1"/>
    <col min="2" max="2" width="17.5703125" style="189" customWidth="1"/>
    <col min="3" max="3" width="16.7109375" style="189" customWidth="1"/>
    <col min="4" max="16384" width="9.140625" style="189"/>
  </cols>
  <sheetData>
    <row r="1" spans="1:3" ht="15" customHeight="1">
      <c r="A1" s="189" t="s">
        <v>292</v>
      </c>
      <c r="B1" s="189" t="s">
        <v>245</v>
      </c>
      <c r="C1" s="189" t="s">
        <v>246</v>
      </c>
    </row>
    <row r="2" spans="1:3" ht="15" customHeight="1">
      <c r="A2" s="189" t="s">
        <v>293</v>
      </c>
    </row>
    <row r="3" spans="1:3" ht="15" customHeight="1">
      <c r="A3" s="189" t="s">
        <v>294</v>
      </c>
      <c r="C3" s="208">
        <v>1966341545</v>
      </c>
    </row>
    <row r="4" spans="1:3" ht="15" customHeight="1">
      <c r="A4" s="189" t="s">
        <v>295</v>
      </c>
    </row>
    <row r="5" spans="1:3" ht="15" customHeight="1">
      <c r="A5" s="189" t="s">
        <v>296</v>
      </c>
      <c r="B5" s="208">
        <v>-1583465468</v>
      </c>
      <c r="C5" s="208">
        <v>8305695530</v>
      </c>
    </row>
    <row r="6" spans="1:3" ht="15" customHeight="1">
      <c r="A6" s="189" t="s">
        <v>297</v>
      </c>
      <c r="B6" s="208">
        <v>21667469</v>
      </c>
      <c r="C6" s="208">
        <v>455264920</v>
      </c>
    </row>
    <row r="7" spans="1:3" ht="15" customHeight="1">
      <c r="A7" s="189" t="s">
        <v>298</v>
      </c>
      <c r="B7" s="208">
        <v>18625733429</v>
      </c>
      <c r="C7" s="208">
        <v>23546534447</v>
      </c>
    </row>
    <row r="8" spans="1:3" ht="15" customHeight="1">
      <c r="A8" s="189" t="s">
        <v>299</v>
      </c>
      <c r="B8" s="208">
        <v>6945660</v>
      </c>
      <c r="C8" s="208">
        <v>-23536800</v>
      </c>
    </row>
    <row r="9" spans="1:3" ht="15" customHeight="1">
      <c r="A9" s="189" t="s">
        <v>300</v>
      </c>
    </row>
    <row r="10" spans="1:3" ht="15" customHeight="1">
      <c r="A10" s="189" t="s">
        <v>301</v>
      </c>
      <c r="B10" s="208">
        <v>1483000</v>
      </c>
    </row>
    <row r="11" spans="1:3" ht="15" customHeight="1">
      <c r="A11" s="189" t="s">
        <v>302</v>
      </c>
      <c r="C11" s="208">
        <v>233059254</v>
      </c>
    </row>
    <row r="12" spans="1:3" ht="15" customHeight="1">
      <c r="A12" s="189" t="s">
        <v>303</v>
      </c>
      <c r="B12" s="208">
        <v>2070720000</v>
      </c>
      <c r="C12" s="208">
        <v>1168464000</v>
      </c>
    </row>
    <row r="13" spans="1:3" ht="15" customHeight="1">
      <c r="A13" s="189" t="s">
        <v>251</v>
      </c>
      <c r="B13" s="208">
        <v>19143084090</v>
      </c>
      <c r="C13" s="208">
        <v>35651822896</v>
      </c>
    </row>
    <row r="14" spans="1:3" ht="15" customHeight="1">
      <c r="A14" s="189" t="s">
        <v>304</v>
      </c>
      <c r="B14" s="189" t="s">
        <v>245</v>
      </c>
      <c r="C14" s="189" t="s">
        <v>246</v>
      </c>
    </row>
    <row r="15" spans="1:3" ht="15" customHeight="1">
      <c r="A15" s="189" t="s">
        <v>305</v>
      </c>
    </row>
    <row r="17" spans="1:3" ht="15" customHeight="1">
      <c r="A17" s="189" t="s">
        <v>283</v>
      </c>
      <c r="B17" s="189">
        <v>0</v>
      </c>
      <c r="C17" s="189">
        <v>0</v>
      </c>
    </row>
    <row r="18" spans="1:3" ht="15" customHeight="1">
      <c r="A18" s="189" t="s">
        <v>306</v>
      </c>
      <c r="B18" s="189" t="s">
        <v>245</v>
      </c>
      <c r="C18" s="189" t="s">
        <v>246</v>
      </c>
    </row>
    <row r="19" spans="1:3" ht="15" customHeight="1">
      <c r="A19" s="189" t="s">
        <v>307</v>
      </c>
    </row>
    <row r="20" spans="1:3" ht="15" customHeight="1">
      <c r="A20" s="189" t="s">
        <v>308</v>
      </c>
    </row>
    <row r="21" spans="1:3" ht="15" customHeight="1">
      <c r="A21" s="189" t="s">
        <v>309</v>
      </c>
    </row>
    <row r="22" spans="1:3" ht="15" customHeight="1">
      <c r="A22" s="189" t="s">
        <v>310</v>
      </c>
      <c r="B22" s="208">
        <v>809071340</v>
      </c>
      <c r="C22" s="208">
        <v>447117860</v>
      </c>
    </row>
    <row r="23" spans="1:3" ht="15" customHeight="1">
      <c r="A23" s="189" t="s">
        <v>311</v>
      </c>
      <c r="B23" s="208">
        <v>136920890</v>
      </c>
      <c r="C23" s="208">
        <v>102884000</v>
      </c>
    </row>
    <row r="24" spans="1:3" ht="15" customHeight="1">
      <c r="A24" s="189" t="s">
        <v>312</v>
      </c>
      <c r="C24" s="208">
        <v>12738720120</v>
      </c>
    </row>
    <row r="25" spans="1:3" ht="15" customHeight="1">
      <c r="A25" s="189" t="s">
        <v>313</v>
      </c>
      <c r="B25" s="208">
        <v>1516781811</v>
      </c>
      <c r="C25" s="208">
        <v>3778900946</v>
      </c>
    </row>
    <row r="26" spans="1:3" ht="15" customHeight="1">
      <c r="A26" s="189" t="s">
        <v>314</v>
      </c>
      <c r="B26" s="208">
        <v>537258137</v>
      </c>
      <c r="C26" s="208">
        <v>427435229</v>
      </c>
    </row>
    <row r="27" spans="1:3" ht="15" customHeight="1">
      <c r="A27" s="189" t="s">
        <v>315</v>
      </c>
      <c r="B27" s="208">
        <v>2355857441</v>
      </c>
      <c r="C27" s="208">
        <v>2960394300</v>
      </c>
    </row>
    <row r="28" spans="1:3" ht="15" customHeight="1">
      <c r="A28" s="189" t="s">
        <v>316</v>
      </c>
      <c r="B28" s="208">
        <v>12893179195</v>
      </c>
      <c r="C28" s="208">
        <v>6765478295</v>
      </c>
    </row>
    <row r="29" spans="1:3" ht="15" customHeight="1">
      <c r="A29" s="189" t="s">
        <v>317</v>
      </c>
      <c r="B29" s="208">
        <v>961769226</v>
      </c>
      <c r="C29" s="208">
        <v>7471787194</v>
      </c>
    </row>
    <row r="30" spans="1:3" ht="15" customHeight="1">
      <c r="A30" s="189" t="s">
        <v>251</v>
      </c>
      <c r="B30" s="208">
        <v>19210838040</v>
      </c>
      <c r="C30" s="208">
        <v>34692717944</v>
      </c>
    </row>
    <row r="31" spans="1:3" ht="15" customHeight="1">
      <c r="A31" s="189" t="s">
        <v>318</v>
      </c>
      <c r="B31" s="189" t="s">
        <v>245</v>
      </c>
      <c r="C31" s="189" t="s">
        <v>246</v>
      </c>
    </row>
    <row r="32" spans="1:3" ht="15" customHeight="1">
      <c r="A32" s="189" t="s">
        <v>319</v>
      </c>
    </row>
    <row r="33" spans="1:10" ht="15" customHeight="1">
      <c r="A33" s="189" t="s">
        <v>320</v>
      </c>
    </row>
    <row r="34" spans="1:10" ht="15" customHeight="1">
      <c r="A34" s="189" t="s">
        <v>283</v>
      </c>
      <c r="B34" s="189">
        <v>0</v>
      </c>
      <c r="C34" s="189">
        <v>0</v>
      </c>
    </row>
    <row r="35" spans="1:10" ht="15" customHeight="1">
      <c r="A35" s="189" t="s">
        <v>321</v>
      </c>
      <c r="B35" s="189" t="s">
        <v>245</v>
      </c>
      <c r="C35" s="189" t="s">
        <v>246</v>
      </c>
    </row>
    <row r="36" spans="1:10" ht="15" customHeight="1">
      <c r="A36" s="189" t="s">
        <v>322</v>
      </c>
      <c r="B36" s="208">
        <v>389325240065</v>
      </c>
      <c r="C36" s="208">
        <v>454714912065</v>
      </c>
      <c r="H36" s="208"/>
      <c r="J36" s="208"/>
    </row>
    <row r="37" spans="1:10" ht="15" customHeight="1">
      <c r="A37" s="189" t="s">
        <v>323</v>
      </c>
      <c r="B37" s="208">
        <v>389325240065</v>
      </c>
      <c r="C37" s="208">
        <v>454714912065</v>
      </c>
      <c r="H37" s="208"/>
      <c r="J37" s="208"/>
    </row>
    <row r="38" spans="1:10" ht="15" customHeight="1">
      <c r="A38" s="189" t="s">
        <v>324</v>
      </c>
      <c r="B38" s="208">
        <v>389325240065</v>
      </c>
      <c r="C38" s="208">
        <v>324742016065</v>
      </c>
    </row>
    <row r="39" spans="1:10" ht="15" customHeight="1">
      <c r="A39" s="189" t="s">
        <v>325</v>
      </c>
      <c r="B39" s="189">
        <v>0</v>
      </c>
      <c r="C39" s="208">
        <v>129972896000</v>
      </c>
    </row>
    <row r="40" spans="1:10" ht="15" customHeight="1">
      <c r="A40" s="189" t="s">
        <v>326</v>
      </c>
    </row>
    <row r="42" spans="1:10" ht="15" customHeight="1">
      <c r="A42" s="189" t="s">
        <v>327</v>
      </c>
      <c r="B42" s="208">
        <v>62412775990</v>
      </c>
      <c r="C42" s="208">
        <v>62412775990</v>
      </c>
      <c r="H42" s="208"/>
      <c r="J42" s="208"/>
    </row>
    <row r="43" spans="1:10" ht="15" customHeight="1">
      <c r="A43" s="189" t="s">
        <v>328</v>
      </c>
      <c r="B43" s="208">
        <v>62412775990</v>
      </c>
      <c r="C43" s="208">
        <v>62412775990</v>
      </c>
      <c r="H43" s="208"/>
      <c r="J43" s="208"/>
    </row>
    <row r="44" spans="1:10" ht="15" customHeight="1">
      <c r="A44" s="189" t="s">
        <v>329</v>
      </c>
    </row>
    <row r="45" spans="1:10" ht="15" customHeight="1">
      <c r="A45" s="189" t="s">
        <v>330</v>
      </c>
    </row>
    <row r="46" spans="1:10" ht="15" customHeight="1">
      <c r="A46" s="189" t="s">
        <v>251</v>
      </c>
      <c r="B46" s="208">
        <v>451738016055</v>
      </c>
      <c r="C46" s="208">
        <v>517127688055</v>
      </c>
      <c r="H46" s="208"/>
      <c r="J46" s="208"/>
    </row>
  </sheetData>
  <phoneticPr fontId="33" type="noConversion"/>
  <pageMargins left="0.75" right="0.75" top="1" bottom="1" header="0.5" footer="0.5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4m9hc3Jw6UoYzjWhMLdss3JU/hw=</DigestValue>
    </Reference>
    <Reference URI="#idOfficeObject" Type="http://www.w3.org/2000/09/xmldsig#Object">
      <DigestMethod Algorithm="http://www.w3.org/2000/09/xmldsig#sha1"/>
      <DigestValue>23nU1hF70b45Y8T5KXyxHoLbzyw=</DigestValue>
    </Reference>
  </SignedInfo>
  <SignatureValue>
    jBQ8vXn6emCa9VsT1UIJmJYkrlh6iCiNHEMyGjL5ZEH8Hc29/q2RCmbAoAq51wvu3bK6BTuE
    GPWLJ1pz7iLDOpWor15i/z4Ffryt5wCi3SyMAyKLQkdmGCndVNIr7xDNOPcHVpQQlNDk5oSJ
    OEIDXb9tnY4jqy79MK2aX/SD3Ck=
  </SignatureValue>
  <KeyInfo>
    <KeyValue>
      <RSAKeyValue>
        <Modulus>
            uOi6IA0pbO9WAgMp9mRqrY2qsajuR5u8+hI7irb53XeXMrGh9qc3raJIsMbMvkqPdg3FcbrY
            YBQijJRg/Ok8Dfaz4fbDLnSnUoZWlgY+qmSsF1aC/+4KvjpcHtsOdAmWCFlDG9jvijCVB6Aw
            7dUm/dZ+qp3KADUPWY3VrrcqMjc=
          </Modulus>
        <Exponent>AQAB</Exponent>
      </RSAKeyValue>
    </KeyValue>
    <X509Data>
      <X509Certificate>
          MIIGQzCCBCugAwIBAgIQVAG3YgvO8wawMIZbsS1PCDANBgkqhkiG9w0BAQUFADBpMQswCQYD
          VQQGEwJWTjETMBEGA1UEChMKVk5QVCBHcm91cDEeMBwGA1UECxMVVk5QVC1DQSBUcnVzdCBO
          ZXR3b3JrMSUwIwYDVQQDExxWTlBUIENlcnRpZmljYXRpb24gQXV0aG9yaXR5MB4XDTExMTIy
          MDA4MzUxOVoXDTEzMDYyMjA4MzUxOVowggEBMQswCQYDVQQGEwJWTjEVMBMGA1UECAwMUXXh
          uqNuZyBOaW5oMRQwEgYDVQQHDAtD4bqpbSBQaOG6ozE5MDcGA1UECgwwQ8OUTkcgVFkgQ+G7
          lCBQSOG6pk4gVEhBTiBD4buMQyBTw4FVIC0gVklOQUNPTUlOMSgwJgYDVQQLDB9QaMOybmcg
          S+G6vyBUb8OhbiAtIFTDoGkgQ2jDrW5oMR8wHQYDVQQMDBZOaMOibiBWacOqbiBL4bq/IFRv
          w6FuMR8wHQYDVQQDDBZOR1VZ4buETiBUSOG7iiBUSFUgSMOAMR4wHAYKCZImiZPyLGQBAQwO
          Q01ORDoxMDA2MzYwMjEwgZ8wDQYJKoZIhvcNAQEBBQADgY0AMIGJAoGBALjouiANKWzvVgID
          KfZkaq2NqrGo7kebvPoSO4q2+d13lzKxofanN62iSLDGzL5Kj3YNxXG62GAUIoyUYPzpPA32
          s+H2wy50p1KGVpYGPqpkrBdWgv/uCr46XB7bDnQJlghZQxvY74owlQegMO3VJv3WfqqdygA1
          D1mN1a63KjI3AgMBAAGjggHPMIIByzBwBggrBgEFBQcBAQRkMGIwMgYIKwYBBQUHMAKGJmh0
          dHA6Ly9wdWIudm5wdC1jYS52bi9jZXJ0cy92bnB0Y2EuY2VyMCwGCCsGAQUFBzABhiBodHRw
          Oi8vb2NzcC52bnB0LWNhLnZuL3Jlc3BvbmRlcjAdBgNVHQ4EFgQUDYnb30rfEY8QxXxtZHyZ
          3cXjFv4wDAYDVR0TAQH/BAIwADAfBgNVHSMEGDAWgBQGacDV1QKKFY1Gfel84mgKVaxqrzB2
          BgNVHSAEbzBtMDQGCSsGAQQBgfo6AzAnMCUGCCsGAQUFBwIBFhlodHRwOi8vcHViLnZucHQt
          Y2Eudm4vcnBhMDUGCysGAQQBgfo6AwECMCYwJAYIKwYBBQUHAgIwGB4WAFMASQBEAC0AUAAx
          AC4AMAAtADEAeTAxBgNVHR8EKjAoMCagJKAihiBodHRwOi8vY3JsLnZucHQtY2Eudm4vdm5w
          dGNhLmNybDAOBgNVHQ8BAf8EBAMCBPAwKQYDVR0lBCIwIAYIKwYBBQUHAwIGCCsGAQUFBwME
          BgorBgEEAYI3CgMMMCMGA1UdEQQcMBqBGG5ndXllbmhhY29jc2F1QGdtYWlsLmNvbTANBgkq
          hkiG9w0BAQUFAAOCAgEAS+nv9Ryk8IFWPT0UtlNzDCZHm1Xzy3A4j74+PARVke37N/gGe6M3
          3nH7qqAhFSDarTXsK8AYGany99rPXcL+SCodptgJ64DRVPZS5xibp1iCpNYhmAGEQDsFZ/hl
          kfOXpu4KNK0CKawNZSY201MiwTYe1QHfYJtv700IlqmsG2fWM25n+giOHZnY+OzHFPaLO1us
          YERHPMNfgBOKp52ks4hESCmZuILoei+QkWizqElLFOH6ui/suhPjsnZv/+iDPsP3uN/rB2wk
          jgsCaHaGKyzK8A4ZqKMac/gkZz2ByJbo9fTawMKzWSHiwK0/CUV/pD2k66BZSuSzo7XfBWS0
          MFjo+b+RBz4wOJsJLwpaE6Ffbs6qobaywScr+5b5KdIJ3HhMceoj1CbrPlQ3ARZrbBgRAgvk
          g34JpPoxmSn44RggIX/LIX5OsRypVT+Q2KpLB0tZ3iE/3uowLLS7m1axXpdIZe7B+jW0IiTd
          q6CToktvOTRtHIcTSbdvgCXo1trP9PFYtYvfucvlLffNEZ6qzC3iX2HTVytUDp1OoZxPsiJG
          K2Lidc5kmLpGubPTjO58qGvDcTi6aGX+r3kJHcHTZKbVdALDQ9ys0bYu1UEdt8HJOKm863b9
          DU03ADkBhJK6Am74M6gUbOO9xjhjxMbQe17mryWXMov4aa/mQkvezdI=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6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X8a/1M0dY64P/+ovo7iVWyqxcfw=</DigestValue>
      </Reference>
      <Reference URI="/xl/calcChain.xml?ContentType=application/vnd.openxmlformats-officedocument.spreadsheetml.calcChain+xml">
        <DigestMethod Algorithm="http://www.w3.org/2000/09/xmldsig#sha1"/>
        <DigestValue>3upkcCtyIgGw/VSfB7pi0k5w/Mc=</DigestValue>
      </Reference>
      <Reference URI="/xl/comments1.xml?ContentType=application/vnd.openxmlformats-officedocument.spreadsheetml.comments+xml">
        <DigestMethod Algorithm="http://www.w3.org/2000/09/xmldsig#sha1"/>
        <DigestValue>5qJYShe4gzzsSlgY2uEORztUT44=</DigestValue>
      </Reference>
      <Reference URI="/xl/comments2.xml?ContentType=application/vnd.openxmlformats-officedocument.spreadsheetml.comments+xml">
        <DigestMethod Algorithm="http://www.w3.org/2000/09/xmldsig#sha1"/>
        <DigestValue>tkWeME3NtzNBLWSk9HZPn7gW3JU=</DigestValue>
      </Reference>
      <Reference URI="/xl/comments3.xml?ContentType=application/vnd.openxmlformats-officedocument.spreadsheetml.comments+xml">
        <DigestMethod Algorithm="http://www.w3.org/2000/09/xmldsig#sha1"/>
        <DigestValue>rdT2QsnE0bYPleAc96w34GnS0JQ=</DigestValue>
      </Reference>
      <Reference URI="/xl/drawings/drawing1.xml?ContentType=application/vnd.openxmlformats-officedocument.drawing+xml">
        <DigestMethod Algorithm="http://www.w3.org/2000/09/xmldsig#sha1"/>
        <DigestValue>x5zV0Y/Ixp/v1CMb3X8J3xe5dL8=</DigestValue>
      </Reference>
      <Reference URI="/xl/drawings/drawing2.xml?ContentType=application/vnd.openxmlformats-officedocument.drawing+xml">
        <DigestMethod Algorithm="http://www.w3.org/2000/09/xmldsig#sha1"/>
        <DigestValue>IAqqgZKp0XqaQaAhX0KEG2DX4Sk=</DigestValue>
      </Reference>
      <Reference URI="/xl/drawings/vmlDrawing1.vml?ContentType=application/vnd.openxmlformats-officedocument.vmlDrawing">
        <DigestMethod Algorithm="http://www.w3.org/2000/09/xmldsig#sha1"/>
        <DigestValue>L/WX46npPP7atX5YVdFrZaind5k=</DigestValue>
      </Reference>
      <Reference URI="/xl/drawings/vmlDrawing2.vml?ContentType=application/vnd.openxmlformats-officedocument.vmlDrawing">
        <DigestMethod Algorithm="http://www.w3.org/2000/09/xmldsig#sha1"/>
        <DigestValue>858/XOmS2W+JhBJwRkdQfJEqsJQ=</DigestValue>
      </Reference>
      <Reference URI="/xl/drawings/vmlDrawing3.vml?ContentType=application/vnd.openxmlformats-officedocument.vmlDrawing">
        <DigestMethod Algorithm="http://www.w3.org/2000/09/xmldsig#sha1"/>
        <DigestValue>XaJGh0NXPCYTwp9l2q0yT1QWf48=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ow0NGUxDUeT/LUZjGfoKXmc+pr8=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ow0NGUxDUeT/LUZjGfoKXmc+pr8=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ow0NGUxDUeT/LUZjGfoKXmc+pr8=</DigestValue>
      </Reference>
      <Reference URI="/xl/sharedStrings.xml?ContentType=application/vnd.openxmlformats-officedocument.spreadsheetml.sharedStrings+xml">
        <DigestMethod Algorithm="http://www.w3.org/2000/09/xmldsig#sha1"/>
        <DigestValue>ockiH7KgimCklhhxO2bGpgAMo68=</DigestValue>
      </Reference>
      <Reference URI="/xl/styles.xml?ContentType=application/vnd.openxmlformats-officedocument.spreadsheetml.styles+xml">
        <DigestMethod Algorithm="http://www.w3.org/2000/09/xmldsig#sha1"/>
        <DigestValue>s4Ogl4m4RLjYUhmuFG236J+J6XE=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dNDjk5BFhjJbzC7uoYTa/Je0VgM=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vHURIvReB/YdDUDY/VxE5RHmYOY=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sheet1.xml?ContentType=application/vnd.openxmlformats-officedocument.spreadsheetml.worksheet+xml">
        <DigestMethod Algorithm="http://www.w3.org/2000/09/xmldsig#sha1"/>
        <DigestValue>1Jg9ZMxi1l/e+uo3rS9wRbkr8xc=</DigestValue>
      </Reference>
      <Reference URI="/xl/worksheets/sheet10.xml?ContentType=application/vnd.openxmlformats-officedocument.spreadsheetml.worksheet+xml">
        <DigestMethod Algorithm="http://www.w3.org/2000/09/xmldsig#sha1"/>
        <DigestValue>9Qs1K3gIAk8zWJZMA5HLB1gMgK4=</DigestValue>
      </Reference>
      <Reference URI="/xl/worksheets/sheet11.xml?ContentType=application/vnd.openxmlformats-officedocument.spreadsheetml.worksheet+xml">
        <DigestMethod Algorithm="http://www.w3.org/2000/09/xmldsig#sha1"/>
        <DigestValue>LCzkmqLqgQl1jM/wsvDv/omAn1M=</DigestValue>
      </Reference>
      <Reference URI="/xl/worksheets/sheet12.xml?ContentType=application/vnd.openxmlformats-officedocument.spreadsheetml.worksheet+xml">
        <DigestMethod Algorithm="http://www.w3.org/2000/09/xmldsig#sha1"/>
        <DigestValue>XYnFPu5SL3KJS2Fh9l1fchzFYBw=</DigestValue>
      </Reference>
      <Reference URI="/xl/worksheets/sheet2.xml?ContentType=application/vnd.openxmlformats-officedocument.spreadsheetml.worksheet+xml">
        <DigestMethod Algorithm="http://www.w3.org/2000/09/xmldsig#sha1"/>
        <DigestValue>umKV4gC3FNUHNyLsy+993k0Q5QM=</DigestValue>
      </Reference>
      <Reference URI="/xl/worksheets/sheet3.xml?ContentType=application/vnd.openxmlformats-officedocument.spreadsheetml.worksheet+xml">
        <DigestMethod Algorithm="http://www.w3.org/2000/09/xmldsig#sha1"/>
        <DigestValue>HaRbc+R7pMNXkAhvKfDaYfcLj4k=</DigestValue>
      </Reference>
      <Reference URI="/xl/worksheets/sheet4.xml?ContentType=application/vnd.openxmlformats-officedocument.spreadsheetml.worksheet+xml">
        <DigestMethod Algorithm="http://www.w3.org/2000/09/xmldsig#sha1"/>
        <DigestValue>e2Kjyvu5R/UT+CW1JWFZ3ZA3aRE=</DigestValue>
      </Reference>
      <Reference URI="/xl/worksheets/sheet5.xml?ContentType=application/vnd.openxmlformats-officedocument.spreadsheetml.worksheet+xml">
        <DigestMethod Algorithm="http://www.w3.org/2000/09/xmldsig#sha1"/>
        <DigestValue>dniOMelL/jHUra0ZzSmaTkgv474=</DigestValue>
      </Reference>
      <Reference URI="/xl/worksheets/sheet6.xml?ContentType=application/vnd.openxmlformats-officedocument.spreadsheetml.worksheet+xml">
        <DigestMethod Algorithm="http://www.w3.org/2000/09/xmldsig#sha1"/>
        <DigestValue>7lBybiLmNF+L/BS4U9DBB5+I1GA=</DigestValue>
      </Reference>
      <Reference URI="/xl/worksheets/sheet7.xml?ContentType=application/vnd.openxmlformats-officedocument.spreadsheetml.worksheet+xml">
        <DigestMethod Algorithm="http://www.w3.org/2000/09/xmldsig#sha1"/>
        <DigestValue>1ETo4SvRPHxSxnRuHBaAMsRQpIM=</DigestValue>
      </Reference>
      <Reference URI="/xl/worksheets/sheet8.xml?ContentType=application/vnd.openxmlformats-officedocument.spreadsheetml.worksheet+xml">
        <DigestMethod Algorithm="http://www.w3.org/2000/09/xmldsig#sha1"/>
        <DigestValue>+FHk6s1VLElgOYQXznuizpaS16s=</DigestValue>
      </Reference>
      <Reference URI="/xl/worksheets/sheet9.xml?ContentType=application/vnd.openxmlformats-officedocument.spreadsheetml.worksheet+xml">
        <DigestMethod Algorithm="http://www.w3.org/2000/09/xmldsig#sha1"/>
        <DigestValue>NNxxbraq2/UceWn6jq4ZhHzsdd4=</DigestValue>
      </Reference>
    </Manifest>
    <SignatureProperties>
      <SignatureProperty Id="idSignatureTime" Target="#idPackageSignature">
        <mdssi:SignatureTime>
          <mdssi:Format>YYYY-MM-DDThh:mm:ssTZD</mdssi:Format>
          <mdssi:Value>2012-10-19T03:50:29Z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ABC</SignatureComments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ZidhfdJYWsRGko7R71g3DskPaSU=</DigestValue>
    </Reference>
    <Reference URI="#idOfficeObject" Type="http://www.w3.org/2000/09/xmldsig#Object">
      <DigestMethod Algorithm="http://www.w3.org/2000/09/xmldsig#sha1"/>
      <DigestValue>joE8KmMhLE7x7HXUCModb4JGJI8=</DigestValue>
    </Reference>
  </SignedInfo>
  <SignatureValue>
    DGgYXCIOLz5GCXoYSnMUjnX5ZHnbcgltTn/aZu75tAWA7hPCa5PGwg/GZZq7xOv6+QK1t20s
    ppTqlj4bjhl73Beg9QIeZqhHCR1KiWV/eofd3s8cBFdUpDJTI3u0JV6vfu7AbnILoKTi945r
    uKppZn7qX/39uArKaZEGy0UGmoQ=
  </SignatureValue>
  <KeyInfo>
    <KeyValue>
      <RSAKeyValue>
        <Modulus>
            vYOjQ6UzJsmRO1EBj9rjj8nhb8kDtOj5XOGw/8wBplPYDEH/huQrruvVmKhblMWSQC29A96H
            EpnHGrqQir618K1j6n5NoCj6RST1d3QD1OPBkU4v+KQD6/Y/SgCVA4nzDkesKB8ND/JDRYTA
            TLr6G35bgsc/47gHS9BZPS9oUXU=
          </Modulus>
        <Exponent>AQAB</Exponent>
      </RSAKeyValue>
    </KeyValue>
    <X509Data>
      <X509Certificate>
          MIIB4jCCAUugAwIBAgIQcPCB0uQ5y69EzpfSnny1/zANBgkqhkiG9w0BAQUFADAnMREwDwYD
          VQQDEwhhYnNBZG1pbjESMBAGA1UEChMJU2t5VU4uT3JnMB4XDTEyMDgxNDAyNDU1OFoXDTEz
          MDgxNDA4NDU1OFowJzERMA8GA1UEAxMIYWJzQWRtaW4xEjAQBgNVBAoTCVNreVVOLk9yZzCB
          nzANBgkqhkiG9w0BAQEFAAOBjQAwgYkCgYEAvYOjQ6UzJsmRO1EBj9rjj8nhb8kDtOj5XOGw
          /8wBplPYDEH/huQrruvVmKhblMWSQC29A96HEpnHGrqQir618K1j6n5NoCj6RST1d3QD1OPB
          kU4v+KQD6/Y/SgCVA4nzDkesKB8ND/JDRYTATLr6G35bgsc/47gHS9BZPS9oUXUCAwEAAaMP
          MA0wCwYDVR0PBAQDAgbAMA0GCSqGSIb3DQEBBQUAA4GBAJCxi4jUeq0YO+tH5TPJUe2eNFYS
          o2tOqwi/IrHSyWsFAidz3F4pRBSLQrWeT42bwrKQMvSdkJqPB83DfTEeUI5m6PbCLB+xPFdx
          zqMSiJinc/LLfLaW+l6YIvLLOLBq5BV3f0O0tGu2goxnSucnYy8KpByv4HuT0ThoA3+w3Bgk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6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X8a/1M0dY64P/+ovo7iVWyqxcfw=</DigestValue>
      </Reference>
      <Reference URI="/xl/calcChain.xml?ContentType=application/vnd.openxmlformats-officedocument.spreadsheetml.calcChain+xml">
        <DigestMethod Algorithm="http://www.w3.org/2000/09/xmldsig#sha1"/>
        <DigestValue>3upkcCtyIgGw/VSfB7pi0k5w/Mc=</DigestValue>
      </Reference>
      <Reference URI="/xl/comments1.xml?ContentType=application/vnd.openxmlformats-officedocument.spreadsheetml.comments+xml">
        <DigestMethod Algorithm="http://www.w3.org/2000/09/xmldsig#sha1"/>
        <DigestValue>5qJYShe4gzzsSlgY2uEORztUT44=</DigestValue>
      </Reference>
      <Reference URI="/xl/comments2.xml?ContentType=application/vnd.openxmlformats-officedocument.spreadsheetml.comments+xml">
        <DigestMethod Algorithm="http://www.w3.org/2000/09/xmldsig#sha1"/>
        <DigestValue>tkWeME3NtzNBLWSk9HZPn7gW3JU=</DigestValue>
      </Reference>
      <Reference URI="/xl/comments3.xml?ContentType=application/vnd.openxmlformats-officedocument.spreadsheetml.comments+xml">
        <DigestMethod Algorithm="http://www.w3.org/2000/09/xmldsig#sha1"/>
        <DigestValue>rdT2QsnE0bYPleAc96w34GnS0JQ=</DigestValue>
      </Reference>
      <Reference URI="/xl/drawings/drawing1.xml?ContentType=application/vnd.openxmlformats-officedocument.drawing+xml">
        <DigestMethod Algorithm="http://www.w3.org/2000/09/xmldsig#sha1"/>
        <DigestValue>x5zV0Y/Ixp/v1CMb3X8J3xe5dL8=</DigestValue>
      </Reference>
      <Reference URI="/xl/drawings/drawing2.xml?ContentType=application/vnd.openxmlformats-officedocument.drawing+xml">
        <DigestMethod Algorithm="http://www.w3.org/2000/09/xmldsig#sha1"/>
        <DigestValue>IAqqgZKp0XqaQaAhX0KEG2DX4Sk=</DigestValue>
      </Reference>
      <Reference URI="/xl/drawings/vmlDrawing1.vml?ContentType=application/vnd.openxmlformats-officedocument.vmlDrawing">
        <DigestMethod Algorithm="http://www.w3.org/2000/09/xmldsig#sha1"/>
        <DigestValue>L/WX46npPP7atX5YVdFrZaind5k=</DigestValue>
      </Reference>
      <Reference URI="/xl/drawings/vmlDrawing2.vml?ContentType=application/vnd.openxmlformats-officedocument.vmlDrawing">
        <DigestMethod Algorithm="http://www.w3.org/2000/09/xmldsig#sha1"/>
        <DigestValue>858/XOmS2W+JhBJwRkdQfJEqsJQ=</DigestValue>
      </Reference>
      <Reference URI="/xl/drawings/vmlDrawing3.vml?ContentType=application/vnd.openxmlformats-officedocument.vmlDrawing">
        <DigestMethod Algorithm="http://www.w3.org/2000/09/xmldsig#sha1"/>
        <DigestValue>XaJGh0NXPCYTwp9l2q0yT1QWf48=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ow0NGUxDUeT/LUZjGfoKXmc+pr8=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ow0NGUxDUeT/LUZjGfoKXmc+pr8=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ow0NGUxDUeT/LUZjGfoKXmc+pr8=</DigestValue>
      </Reference>
      <Reference URI="/xl/sharedStrings.xml?ContentType=application/vnd.openxmlformats-officedocument.spreadsheetml.sharedStrings+xml">
        <DigestMethod Algorithm="http://www.w3.org/2000/09/xmldsig#sha1"/>
        <DigestValue>ockiH7KgimCklhhxO2bGpgAMo68=</DigestValue>
      </Reference>
      <Reference URI="/xl/styles.xml?ContentType=application/vnd.openxmlformats-officedocument.spreadsheetml.styles+xml">
        <DigestMethod Algorithm="http://www.w3.org/2000/09/xmldsig#sha1"/>
        <DigestValue>s4Ogl4m4RLjYUhmuFG236J+J6XE=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dNDjk5BFhjJbzC7uoYTa/Je0VgM=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vHURIvReB/YdDUDY/VxE5RHmYOY=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sheet1.xml?ContentType=application/vnd.openxmlformats-officedocument.spreadsheetml.worksheet+xml">
        <DigestMethod Algorithm="http://www.w3.org/2000/09/xmldsig#sha1"/>
        <DigestValue>1Jg9ZMxi1l/e+uo3rS9wRbkr8xc=</DigestValue>
      </Reference>
      <Reference URI="/xl/worksheets/sheet10.xml?ContentType=application/vnd.openxmlformats-officedocument.spreadsheetml.worksheet+xml">
        <DigestMethod Algorithm="http://www.w3.org/2000/09/xmldsig#sha1"/>
        <DigestValue>9Qs1K3gIAk8zWJZMA5HLB1gMgK4=</DigestValue>
      </Reference>
      <Reference URI="/xl/worksheets/sheet11.xml?ContentType=application/vnd.openxmlformats-officedocument.spreadsheetml.worksheet+xml">
        <DigestMethod Algorithm="http://www.w3.org/2000/09/xmldsig#sha1"/>
        <DigestValue>LCzkmqLqgQl1jM/wsvDv/omAn1M=</DigestValue>
      </Reference>
      <Reference URI="/xl/worksheets/sheet12.xml?ContentType=application/vnd.openxmlformats-officedocument.spreadsheetml.worksheet+xml">
        <DigestMethod Algorithm="http://www.w3.org/2000/09/xmldsig#sha1"/>
        <DigestValue>XYnFPu5SL3KJS2Fh9l1fchzFYBw=</DigestValue>
      </Reference>
      <Reference URI="/xl/worksheets/sheet2.xml?ContentType=application/vnd.openxmlformats-officedocument.spreadsheetml.worksheet+xml">
        <DigestMethod Algorithm="http://www.w3.org/2000/09/xmldsig#sha1"/>
        <DigestValue>umKV4gC3FNUHNyLsy+993k0Q5QM=</DigestValue>
      </Reference>
      <Reference URI="/xl/worksheets/sheet3.xml?ContentType=application/vnd.openxmlformats-officedocument.spreadsheetml.worksheet+xml">
        <DigestMethod Algorithm="http://www.w3.org/2000/09/xmldsig#sha1"/>
        <DigestValue>HaRbc+R7pMNXkAhvKfDaYfcLj4k=</DigestValue>
      </Reference>
      <Reference URI="/xl/worksheets/sheet4.xml?ContentType=application/vnd.openxmlformats-officedocument.spreadsheetml.worksheet+xml">
        <DigestMethod Algorithm="http://www.w3.org/2000/09/xmldsig#sha1"/>
        <DigestValue>e2Kjyvu5R/UT+CW1JWFZ3ZA3aRE=</DigestValue>
      </Reference>
      <Reference URI="/xl/worksheets/sheet5.xml?ContentType=application/vnd.openxmlformats-officedocument.spreadsheetml.worksheet+xml">
        <DigestMethod Algorithm="http://www.w3.org/2000/09/xmldsig#sha1"/>
        <DigestValue>dniOMelL/jHUra0ZzSmaTkgv474=</DigestValue>
      </Reference>
      <Reference URI="/xl/worksheets/sheet6.xml?ContentType=application/vnd.openxmlformats-officedocument.spreadsheetml.worksheet+xml">
        <DigestMethod Algorithm="http://www.w3.org/2000/09/xmldsig#sha1"/>
        <DigestValue>7lBybiLmNF+L/BS4U9DBB5+I1GA=</DigestValue>
      </Reference>
      <Reference URI="/xl/worksheets/sheet7.xml?ContentType=application/vnd.openxmlformats-officedocument.spreadsheetml.worksheet+xml">
        <DigestMethod Algorithm="http://www.w3.org/2000/09/xmldsig#sha1"/>
        <DigestValue>1ETo4SvRPHxSxnRuHBaAMsRQpIM=</DigestValue>
      </Reference>
      <Reference URI="/xl/worksheets/sheet8.xml?ContentType=application/vnd.openxmlformats-officedocument.spreadsheetml.worksheet+xml">
        <DigestMethod Algorithm="http://www.w3.org/2000/09/xmldsig#sha1"/>
        <DigestValue>+FHk6s1VLElgOYQXznuizpaS16s=</DigestValue>
      </Reference>
      <Reference URI="/xl/worksheets/sheet9.xml?ContentType=application/vnd.openxmlformats-officedocument.spreadsheetml.worksheet+xml">
        <DigestMethod Algorithm="http://www.w3.org/2000/09/xmldsig#sha1"/>
        <DigestValue>NNxxbraq2/UceWn6jq4ZhHzsdd4=</DigestValue>
      </Reference>
    </Manifest>
    <SignatureProperties>
      <SignatureProperty Id="idSignatureTime" Target="#idPackageSignature">
        <mdssi:SignatureTime>
          <mdssi:Format>YYYY-MM-DDThh:mm:ssTZD</mdssi:Format>
          <mdssi:Value>2012-10-22T07:02:54Z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abc</SignatureComments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BCĐKT</vt:lpstr>
      <vt:lpstr>BC KQHDSXKD</vt:lpstr>
      <vt:lpstr>BC LCTT</vt:lpstr>
      <vt:lpstr>TM 01-07</vt:lpstr>
      <vt:lpstr>08-TSCĐ HH</vt:lpstr>
      <vt:lpstr>09 - TSCĐ TTC</vt:lpstr>
      <vt:lpstr>10 - TSCĐ VH</vt:lpstr>
      <vt:lpstr>TM 11-15</vt:lpstr>
      <vt:lpstr>TM 16-20</vt:lpstr>
      <vt:lpstr>TM 20-21b</vt:lpstr>
      <vt:lpstr>TM 22</vt:lpstr>
      <vt:lpstr>TM 23 - hết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An</dc:creator>
  <cp:lastModifiedBy>Admin</cp:lastModifiedBy>
  <dcterms:created xsi:type="dcterms:W3CDTF">2012-07-19T07:37:14Z</dcterms:created>
  <dcterms:modified xsi:type="dcterms:W3CDTF">2012-10-19T03:47:05Z</dcterms:modified>
</cp:coreProperties>
</file>